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66925"/>
  <xr:revisionPtr revIDLastSave="0" documentId="13_ncr:1_{62FE6E37-1145-4821-AA06-D1BC832D83A8}" xr6:coauthVersionLast="41" xr6:coauthVersionMax="41" xr10:uidLastSave="{00000000-0000-0000-0000-000000000000}"/>
  <bookViews>
    <workbookView xWindow="-120" yWindow="-120" windowWidth="29040" windowHeight="15840" tabRatio="927" xr2:uid="{00000000-000D-0000-FFFF-FFFF00000000}"/>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10" l="1"/>
  <c r="A38" i="7"/>
  <c r="E106" i="7"/>
  <c r="D10" i="20"/>
  <c r="G51" i="16"/>
  <c r="D12" i="13"/>
  <c r="G7" i="19"/>
  <c r="D36" i="21"/>
  <c r="F6" i="10"/>
  <c r="D8" i="10"/>
  <c r="D9" i="21"/>
  <c r="J43" i="19"/>
  <c r="F35" i="13"/>
  <c r="G6" i="19"/>
  <c r="G5" i="19"/>
  <c r="G4" i="19"/>
  <c r="G3" i="19"/>
  <c r="G43" i="9"/>
  <c r="D43" i="9"/>
  <c r="F3" i="15"/>
  <c r="E3" i="15"/>
  <c r="H64" i="7"/>
  <c r="D64" i="7"/>
  <c r="D123" i="7"/>
  <c r="D51" i="16"/>
  <c r="F29" i="13"/>
  <c r="F28" i="13"/>
  <c r="F31" i="13" s="1"/>
  <c r="F33" i="13" s="1"/>
  <c r="F37" i="13" s="1"/>
  <c r="G15" i="11"/>
  <c r="D39" i="16"/>
  <c r="D29" i="15"/>
  <c r="C37" i="15" s="1"/>
  <c r="D28" i="15"/>
  <c r="C36" i="15" s="1"/>
  <c r="D11" i="10"/>
  <c r="E31" i="13"/>
  <c r="C33" i="15" l="1"/>
  <c r="C32" i="15"/>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<sst xmlns="http://schemas.openxmlformats.org/spreadsheetml/2006/main" count="647" uniqueCount="319">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</sst>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4">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8"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4" fontId="2" fillId="5" borderId="10" xfId="9" applyNumberFormat="1" applyFont="1" applyBorder="1" applyAlignment="1">
      <alignment horizontal="right"/>
    </xf>
    <xf numFmtId="0" fontId="5" fillId="4" borderId="11" xfId="10" applyBorder="1"/>
    <xf numFmtId="0" fontId="5" fillId="5" borderId="10" xfId="9" applyBorder="1"/>
    <xf numFmtId="164" fontId="5" fillId="4" borderId="11" xfId="10" applyNumberFormat="1" applyBorder="1"/>
    <xf numFmtId="166" fontId="2" fillId="5" borderId="10" xfId="9" applyNumberFormat="1" applyFont="1" applyBorder="1" applyAlignment="1">
      <alignment horizontal="right"/>
    </xf>
    <xf numFmtId="165" fontId="5" fillId="5" borderId="10" xfId="9" applyNumberFormat="1" applyBorder="1"/>
    <xf numFmtId="0" fontId="1" fillId="4" borderId="6" xfId="8" applyFont="1" applyBorder="1"/>
    <xf numFmtId="164" fontId="5" fillId="4" borderId="6" xfId="8" applyNumberFormat="1" applyBorder="1"/>
    <xf numFmtId="165" fontId="5" fillId="4" borderId="6" xfId="8" applyNumberFormat="1" applyBorder="1"/>
    <xf numFmtId="165"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xf numFmtId="0" fontId="17" fillId="0" borderId="0" xfId="0" applyFont="1" applyAlignment="1"/>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image" Target="../media/image8.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6.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0.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5.png"/><Relationship Id="rId7" Type="http://schemas.openxmlformats.org/officeDocument/2006/relationships/image" Target="../media/image26.png"/><Relationship Id="rId2" Type="http://schemas.openxmlformats.org/officeDocument/2006/relationships/image" Target="../media/image24.png"/><Relationship Id="rId1" Type="http://schemas.openxmlformats.org/officeDocument/2006/relationships/hyperlink" Target="https://go.microsoft.com/fwlink/?linkid=859429" TargetMode="External"/><Relationship Id="rId6" Type="http://schemas.openxmlformats.org/officeDocument/2006/relationships/hyperlink" Target="https://go.microsoft.com/fwlink/?linkid=859433" TargetMode="External"/><Relationship Id="rId5" Type="http://schemas.openxmlformats.org/officeDocument/2006/relationships/hyperlink" Target="https://go.microsoft.com/fwlink/?linkid=859431" TargetMode="External"/><Relationship Id="rId10" Type="http://schemas.openxmlformats.org/officeDocument/2006/relationships/image" Target="../media/image29.svg"/><Relationship Id="rId4" Type="http://schemas.openxmlformats.org/officeDocument/2006/relationships/hyperlink" Target="https://go.microsoft.com/fwlink/?linkid=859430" TargetMode="External"/><Relationship Id="rId9"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33288" cy="45910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193980" y="1895474"/>
          <a:ext cx="2276474" cy="1162050"/>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1163299"/>
          <a:ext cx="5733288"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761970"/>
          <a:ext cx="2769922" cy="3777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2148000"/>
          <a:ext cx="2797534" cy="3833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547798"/>
          <a:ext cx="2704579" cy="3777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940657"/>
          <a:ext cx="2949571" cy="3833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3321657"/>
          <a:ext cx="2419583" cy="3833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338888" y="1340308"/>
          <a:ext cx="2368589" cy="1631493"/>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253381" y="5768574"/>
          <a:ext cx="3760249" cy="1924402"/>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171535" y="7748741"/>
          <a:ext cx="3648776" cy="162439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171536" y="9602007"/>
          <a:ext cx="6043256" cy="214231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733288"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448425" y="10293346"/>
          <a:ext cx="356234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151295" y="6978650"/>
          <a:ext cx="3212029"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8972549" y="3457576"/>
          <a:ext cx="2714624"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733288"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05622"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460328"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734050"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63027" y="3438525"/>
          <a:ext cx="278129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695950" cy="240029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866594"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895169"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469354"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04027" cy="364389"/>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676900"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17862"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17868"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695950"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866594"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895169"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04027" cy="36438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134225" y="3581400"/>
          <a:ext cx="3209925"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467475" y="3084843"/>
          <a:ext cx="3600450" cy="1487156"/>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734050" cy="380047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238625"/>
          <a:ext cx="5734050" cy="81735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334125" y="10346959"/>
          <a:ext cx="3190875" cy="14545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506325"/>
          <a:ext cx="5733288" cy="24765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3122994"/>
          <a:ext cx="2866594" cy="35907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538541"/>
          <a:ext cx="2895169" cy="36438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4414803"/>
          <a:ext cx="2504027" cy="36438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959398"/>
          <a:ext cx="2895169" cy="36438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8966033" y="2082504"/>
          <a:ext cx="3961508" cy="139094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5019675"/>
          <a:ext cx="5734050" cy="45243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629774"/>
          <a:ext cx="5733288" cy="206692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10201451"/>
          <a:ext cx="2885386" cy="35661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603667"/>
          <a:ext cx="2914148" cy="35661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1011217"/>
          <a:ext cx="2520441" cy="35661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734050" cy="457200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8458200" y="6924675"/>
          <a:ext cx="3209924" cy="140970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6792318" y="3221238"/>
          <a:ext cx="3656618" cy="140791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24600" y="8610600"/>
          <a:ext cx="3533775" cy="9539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0534651" y="6633874"/>
          <a:ext cx="3476623" cy="17400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5000624"/>
          <a:ext cx="5734050" cy="5772150"/>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877550"/>
          <a:ext cx="5733288" cy="239077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1418019"/>
          <a:ext cx="2866594" cy="35907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793085"/>
          <a:ext cx="2895169" cy="36438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586003"/>
          <a:ext cx="2516636" cy="36438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2173461"/>
          <a:ext cx="2895169" cy="36438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229626"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229626"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733288"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866594"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276169"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16636"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895169"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476193"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734050"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7686676" y="8839208"/>
          <a:ext cx="3848100"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947744"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259559" y="4829174"/>
          <a:ext cx="3868304"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18897600" y="14935200"/>
          <a:ext cx="3305175" cy="184931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5631776"/>
          <a:ext cx="5724525"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229626"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652334</xdr:colOff>
      <xdr:row>148</xdr:row>
      <xdr:rowOff>30126</xdr:rowOff>
    </xdr:from>
    <xdr:to>
      <xdr:col>1</xdr:col>
      <xdr:colOff>2562832</xdr:colOff>
      <xdr:row>151</xdr:row>
      <xdr:rowOff>5289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652334" y="2887182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3875333</xdr:colOff>
      <xdr:row>149</xdr:row>
      <xdr:rowOff>31830</xdr:rowOff>
    </xdr:from>
    <xdr:to>
      <xdr:col>1</xdr:col>
      <xdr:colOff>5027208</xdr:colOff>
      <xdr:row>151</xdr:row>
      <xdr:rowOff>7937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723058" y="290640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229626"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114300</xdr:rowOff>
    </xdr:from>
    <xdr:to>
      <xdr:col>1</xdr:col>
      <xdr:colOff>5238749</xdr:colOff>
      <xdr:row>130</xdr:row>
      <xdr:rowOff>129737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1869400"/>
          <a:ext cx="5724525" cy="3673037"/>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8929301" y="3964967"/>
          <a:ext cx="4148524"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047750"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638800" cy="27051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7259300"/>
          <a:ext cx="5734050" cy="454175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820400"/>
          <a:ext cx="5220101" cy="59620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3230225"/>
          <a:ext cx="5220101" cy="59620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038225" y="11182350"/>
          <a:ext cx="3971925" cy="19621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4182707"/>
          <a:ext cx="5399498" cy="19356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239000"/>
          <a:ext cx="5733288" cy="239077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798519"/>
          <a:ext cx="2866594" cy="35907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8173585"/>
          <a:ext cx="2895169" cy="36438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966503"/>
          <a:ext cx="2516636" cy="36438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553961"/>
          <a:ext cx="2895169" cy="36438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81139"/>
          <a:ext cx="5395912"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76514"/>
          <a:ext cx="5195887" cy="605732"/>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11139" y="3714454"/>
          <a:ext cx="7523436" cy="371650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924050"/>
          <a:ext cx="5229626" cy="59620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957763"/>
          <a:ext cx="5229626" cy="59620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372475"/>
          <a:ext cx="5229626" cy="59620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438900" y="4909857"/>
          <a:ext cx="2505075" cy="8432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10029825"/>
          <a:ext cx="5733288" cy="23907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570294"/>
          <a:ext cx="2866594" cy="35907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945360"/>
          <a:ext cx="2895169" cy="36438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738278"/>
          <a:ext cx="2516636" cy="36438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1325736"/>
          <a:ext cx="3800043" cy="36438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18" name="Picture 17" descr="Tell Me butto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2313" y="1468036"/>
            <a:ext cx="1012148" cy="942779"/>
          </a:xfrm>
          <a:prstGeom prst="rect">
            <a:avLst/>
          </a:prstGeom>
        </xdr:spPr>
      </xdr:pic>
      <xdr:sp macro="" textlink="">
        <xdr:nvSpPr>
          <xdr:cNvPr id="19" name="Welcome Message" descr="Click the Tell Me button and type what you want to know">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20" name="Picture 19" descr="Tell Me what you want to do button">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4"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5"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6"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5"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4"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4"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6"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5"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6" tooltip="Learn more about what's new in Excel on the web"/>
          <a:extLst>
            <a:ext uri="{FF2B5EF4-FFF2-40B4-BE49-F238E27FC236}">
              <a16:creationId xmlns:a16="http://schemas.microsoft.com/office/drawing/2014/main" id="{C26483B0-64DC-4BE9-92D8-7D9943F8404A}"/>
            </a:ext>
          </a:extLst>
        </xdr:cNvPr>
        <xdr:cNvGrpSpPr/>
      </xdr:nvGrpSpPr>
      <xdr:grpSpPr>
        <a:xfrm>
          <a:off x="6879513"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heetViews>
  <sheetFormatPr defaultColWidth="11.140625" defaultRowHeight="20.25" customHeight="1" x14ac:dyDescent="0.25"/>
  <cols>
    <col min="1" max="1" width="129.7109375" style="1" customWidth="1"/>
    <col min="2" max="2" width="3.5703125" style="1" customWidth="1"/>
    <col min="3" max="16384" width="11.140625" style="1"/>
  </cols>
  <sheetData>
    <row r="1" spans="1:1" ht="20.25" customHeight="1" x14ac:dyDescent="1.25">
      <c r="A1" s="70"/>
    </row>
    <row r="2" spans="1:1" ht="102" customHeight="1" x14ac:dyDescent="1.25">
      <c r="A2" s="70" t="s">
        <v>295</v>
      </c>
    </row>
    <row r="3" spans="1:1" ht="45" x14ac:dyDescent="0.35">
      <c r="A3" s="2" t="s">
        <v>294</v>
      </c>
    </row>
    <row r="4" spans="1:1" ht="264" customHeight="1" x14ac:dyDescent="0.25">
      <c r="A4" s="3" t="s">
        <v>0</v>
      </c>
    </row>
    <row r="5" spans="1:1" ht="20.25" customHeight="1" x14ac:dyDescent="0.35">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defaultColWidth="9.140625" defaultRowHeight="15" x14ac:dyDescent="0.25"/>
  <cols>
    <col min="1" max="1" width="12.7109375" style="29" customWidth="1"/>
    <col min="2" max="2" width="82.85546875" style="23" customWidth="1"/>
    <col min="3" max="3" width="15.7109375" style="23" bestFit="1" customWidth="1"/>
    <col min="4" max="4" width="2.28515625" style="23" customWidth="1"/>
    <col min="5" max="5" width="18" style="23" bestFit="1" customWidth="1"/>
    <col min="6" max="6" width="15.7109375" style="23" customWidth="1"/>
    <col min="7" max="7" width="13.28515625" style="23" customWidth="1"/>
    <col min="8" max="10" width="9.140625" style="23"/>
    <col min="11" max="11" width="9.140625" style="23" customWidth="1"/>
    <col min="12" max="16384" width="9.140625" style="23"/>
  </cols>
  <sheetData>
    <row r="1" spans="1:7" ht="60" customHeight="1" x14ac:dyDescent="0.25">
      <c r="A1" s="29" t="s">
        <v>131</v>
      </c>
      <c r="C1" s="75"/>
      <c r="D1" s="76"/>
      <c r="E1" s="76"/>
      <c r="F1" s="76"/>
    </row>
    <row r="2" spans="1:7" ht="15.75" thickBot="1" x14ac:dyDescent="0.3">
      <c r="A2" s="29" t="s">
        <v>132</v>
      </c>
      <c r="C2" s="77" t="s">
        <v>125</v>
      </c>
      <c r="E2" s="7" t="s">
        <v>297</v>
      </c>
      <c r="F2" s="8" t="s">
        <v>296</v>
      </c>
      <c r="G2" s="8" t="s">
        <v>298</v>
      </c>
    </row>
    <row r="3" spans="1:7" ht="16.5" thickTop="1" thickBot="1" x14ac:dyDescent="0.3">
      <c r="A3" s="29" t="s">
        <v>133</v>
      </c>
      <c r="C3" s="95">
        <v>1</v>
      </c>
      <c r="E3" s="108" t="s">
        <v>126</v>
      </c>
      <c r="F3" s="107"/>
      <c r="G3" s="109">
        <f>C3+C4</f>
        <v>3</v>
      </c>
    </row>
    <row r="4" spans="1:7" ht="16.5" thickTop="1" thickBot="1" x14ac:dyDescent="0.3">
      <c r="A4" s="29" t="s">
        <v>134</v>
      </c>
      <c r="C4" s="95">
        <v>2</v>
      </c>
      <c r="E4" s="108" t="s">
        <v>127</v>
      </c>
      <c r="F4" s="107"/>
      <c r="G4" s="109">
        <f>C3-C4</f>
        <v>-1</v>
      </c>
    </row>
    <row r="5" spans="1:7" ht="15.75" thickTop="1" x14ac:dyDescent="0.25">
      <c r="A5" s="29" t="s">
        <v>135</v>
      </c>
      <c r="E5" s="108" t="s">
        <v>128</v>
      </c>
      <c r="F5" s="107"/>
      <c r="G5" s="109">
        <f>C3*C4</f>
        <v>2</v>
      </c>
    </row>
    <row r="6" spans="1:7" ht="15.75" thickBot="1" x14ac:dyDescent="0.3">
      <c r="A6" s="29" t="s">
        <v>136</v>
      </c>
      <c r="E6" s="108" t="s">
        <v>129</v>
      </c>
      <c r="F6" s="107"/>
      <c r="G6" s="109">
        <f>C3/C4</f>
        <v>0.5</v>
      </c>
    </row>
    <row r="7" spans="1:7" ht="15" customHeight="1" thickTop="1" thickBot="1" x14ac:dyDescent="0.3">
      <c r="A7" s="29" t="s">
        <v>153</v>
      </c>
      <c r="E7" s="108" t="s">
        <v>130</v>
      </c>
      <c r="F7" s="110"/>
      <c r="G7" s="109">
        <f>C3^C4</f>
        <v>1</v>
      </c>
    </row>
    <row r="8" spans="1:7" ht="15.75" thickTop="1" x14ac:dyDescent="0.25">
      <c r="A8" s="29" t="s">
        <v>154</v>
      </c>
    </row>
    <row r="9" spans="1:7" x14ac:dyDescent="0.25">
      <c r="A9" s="29" t="s">
        <v>137</v>
      </c>
    </row>
    <row r="10" spans="1:7" x14ac:dyDescent="0.25">
      <c r="A10" s="29" t="s">
        <v>138</v>
      </c>
    </row>
    <row r="11" spans="1:7" x14ac:dyDescent="0.25">
      <c r="A11" s="29" t="s">
        <v>139</v>
      </c>
    </row>
    <row r="12" spans="1:7" x14ac:dyDescent="0.25">
      <c r="A12" s="29" t="s">
        <v>140</v>
      </c>
    </row>
    <row r="13" spans="1:7" ht="15" customHeight="1" x14ac:dyDescent="0.25">
      <c r="A13" s="31" t="s">
        <v>313</v>
      </c>
    </row>
    <row r="14" spans="1:7" x14ac:dyDescent="0.25">
      <c r="A14" s="29" t="s">
        <v>141</v>
      </c>
    </row>
    <row r="15" spans="1:7" x14ac:dyDescent="0.25">
      <c r="A15" s="29" t="s">
        <v>142</v>
      </c>
    </row>
    <row r="16" spans="1:7" x14ac:dyDescent="0.25">
      <c r="A16" s="29" t="s">
        <v>143</v>
      </c>
    </row>
    <row r="17" spans="1:7" x14ac:dyDescent="0.25">
      <c r="A17" s="29" t="s">
        <v>155</v>
      </c>
    </row>
    <row r="18" spans="1:7" x14ac:dyDescent="0.25">
      <c r="A18" s="29" t="s">
        <v>144</v>
      </c>
    </row>
    <row r="19" spans="1:7" x14ac:dyDescent="0.25">
      <c r="A19" s="29" t="s">
        <v>145</v>
      </c>
    </row>
    <row r="20" spans="1:7" x14ac:dyDescent="0.25">
      <c r="A20" s="29" t="s">
        <v>146</v>
      </c>
    </row>
    <row r="21" spans="1:7" ht="15" customHeight="1" x14ac:dyDescent="0.25">
      <c r="A21" s="31" t="s">
        <v>292</v>
      </c>
    </row>
    <row r="22" spans="1:7" x14ac:dyDescent="0.25">
      <c r="A22" s="29" t="s">
        <v>147</v>
      </c>
    </row>
    <row r="23" spans="1:7" x14ac:dyDescent="0.25">
      <c r="A23" s="29" t="s">
        <v>148</v>
      </c>
    </row>
    <row r="24" spans="1:7" x14ac:dyDescent="0.25">
      <c r="A24" s="29" t="s">
        <v>30</v>
      </c>
    </row>
    <row r="25" spans="1:7" ht="33" x14ac:dyDescent="0.25">
      <c r="A25" s="29" t="s">
        <v>149</v>
      </c>
      <c r="C25" s="75"/>
      <c r="D25" s="76"/>
      <c r="E25" s="76"/>
      <c r="F25" s="76"/>
      <c r="G25" s="76"/>
    </row>
    <row r="26" spans="1:7" x14ac:dyDescent="0.25">
      <c r="A26" s="29" t="s">
        <v>150</v>
      </c>
    </row>
    <row r="27" spans="1:7" x14ac:dyDescent="0.25">
      <c r="A27" s="29" t="s">
        <v>151</v>
      </c>
    </row>
    <row r="28" spans="1:7" ht="26.25" x14ac:dyDescent="0.4">
      <c r="A28" s="29" t="s">
        <v>152</v>
      </c>
      <c r="E28" s="67"/>
    </row>
    <row r="29" spans="1:7" x14ac:dyDescent="0.25">
      <c r="A29" s="29" t="s">
        <v>33</v>
      </c>
    </row>
    <row r="40" spans="10:14" x14ac:dyDescent="0.25">
      <c r="J40" s="8" t="s">
        <v>82</v>
      </c>
    </row>
    <row r="41" spans="10:14" x14ac:dyDescent="0.25">
      <c r="J41" s="68">
        <v>4</v>
      </c>
    </row>
    <row r="42" spans="10:14" x14ac:dyDescent="0.25">
      <c r="J42" s="68">
        <v>8</v>
      </c>
    </row>
    <row r="43" spans="10:14" x14ac:dyDescent="0.25">
      <c r="J43" s="66">
        <f>SUM(J41:J42)</f>
        <v>12</v>
      </c>
      <c r="N43"/>
    </row>
    <row r="46" spans="10:14" x14ac:dyDescent="0.25">
      <c r="L46"/>
      <c r="M46"/>
    </row>
    <row r="64" spans="7:7" x14ac:dyDescent="0.25">
      <c r="G64" s="69"/>
    </row>
    <row r="65" spans="7:7" x14ac:dyDescent="0.25">
      <c r="G65" s="69"/>
    </row>
    <row r="66" spans="7:7" x14ac:dyDescent="0.25">
      <c r="G66" s="69"/>
    </row>
    <row r="67" spans="7:7" x14ac:dyDescent="0.25">
      <c r="G67" s="69"/>
    </row>
    <row r="86" ht="17.45" customHeight="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election activeCell="D7" sqref="D7"/>
    </sheetView>
  </sheetViews>
  <sheetFormatPr defaultColWidth="8.85546875" defaultRowHeight="15" customHeight="1" x14ac:dyDescent="0.25"/>
  <cols>
    <col min="1" max="1" width="12.7109375" style="78" customWidth="1"/>
    <col min="2" max="2" width="82.85546875" style="82" customWidth="1"/>
    <col min="3" max="4" width="13.28515625" style="82" customWidth="1"/>
    <col min="5" max="5" width="2.28515625" style="82" customWidth="1"/>
    <col min="6" max="6" width="16" style="82" bestFit="1" customWidth="1"/>
    <col min="7" max="7" width="13.28515625" style="82" customWidth="1"/>
    <col min="8" max="16384" width="8.85546875" style="82"/>
  </cols>
  <sheetData>
    <row r="1" spans="1:13" ht="60" customHeight="1" x14ac:dyDescent="0.5">
      <c r="A1" s="9" t="s">
        <v>156</v>
      </c>
      <c r="B1" s="79"/>
      <c r="C1" s="80"/>
      <c r="D1" s="81"/>
      <c r="E1" s="81"/>
      <c r="F1" s="81"/>
      <c r="G1" s="81"/>
    </row>
    <row r="2" spans="1:13" ht="15" customHeight="1" x14ac:dyDescent="0.25">
      <c r="A2" s="78" t="s">
        <v>157</v>
      </c>
      <c r="C2" s="83" t="s">
        <v>1</v>
      </c>
      <c r="D2" s="84" t="s">
        <v>2</v>
      </c>
      <c r="F2" s="83" t="s">
        <v>3</v>
      </c>
      <c r="G2" s="84" t="s">
        <v>2</v>
      </c>
    </row>
    <row r="3" spans="1:13" ht="15" customHeight="1" x14ac:dyDescent="0.25">
      <c r="A3" s="44" t="s">
        <v>293</v>
      </c>
      <c r="B3" s="85"/>
      <c r="C3" s="112" t="s">
        <v>4</v>
      </c>
      <c r="D3" s="112">
        <v>50</v>
      </c>
      <c r="F3" s="112" t="s">
        <v>5</v>
      </c>
      <c r="G3" s="112">
        <v>50</v>
      </c>
    </row>
    <row r="4" spans="1:13" ht="15" customHeight="1" x14ac:dyDescent="0.25">
      <c r="A4" s="78" t="s">
        <v>158</v>
      </c>
      <c r="C4" s="112" t="s">
        <v>6</v>
      </c>
      <c r="D4" s="112">
        <v>20</v>
      </c>
      <c r="E4" s="86"/>
      <c r="F4" s="112" t="s">
        <v>7</v>
      </c>
      <c r="G4" s="112">
        <v>30</v>
      </c>
    </row>
    <row r="5" spans="1:13" s="86" customFormat="1" ht="15" customHeight="1" x14ac:dyDescent="0.25">
      <c r="A5" s="9" t="s">
        <v>272</v>
      </c>
      <c r="C5" s="112" t="s">
        <v>8</v>
      </c>
      <c r="D5" s="112">
        <v>60</v>
      </c>
      <c r="F5" s="112" t="s">
        <v>9</v>
      </c>
      <c r="G5" s="112">
        <v>10</v>
      </c>
    </row>
    <row r="6" spans="1:13" s="86" customFormat="1" ht="15" customHeight="1" x14ac:dyDescent="0.25">
      <c r="A6" s="78" t="s">
        <v>137</v>
      </c>
      <c r="B6" s="87"/>
      <c r="C6" s="112" t="s">
        <v>10</v>
      </c>
      <c r="D6" s="113">
        <v>40</v>
      </c>
      <c r="F6" s="112" t="s">
        <v>11</v>
      </c>
      <c r="G6" s="113">
        <v>50</v>
      </c>
    </row>
    <row r="7" spans="1:13" s="86" customFormat="1" ht="15" customHeight="1" x14ac:dyDescent="0.25">
      <c r="A7" s="78" t="s">
        <v>159</v>
      </c>
      <c r="C7" s="130" t="s">
        <v>301</v>
      </c>
      <c r="D7" s="114"/>
      <c r="F7" s="130" t="s">
        <v>301</v>
      </c>
      <c r="G7" s="114"/>
      <c r="M7" s="88"/>
    </row>
    <row r="8" spans="1:13" s="86" customFormat="1" ht="15" customHeight="1" x14ac:dyDescent="0.25">
      <c r="A8" s="78" t="s">
        <v>138</v>
      </c>
      <c r="M8" s="88"/>
    </row>
    <row r="9" spans="1:13" s="86" customFormat="1" ht="15" customHeight="1" x14ac:dyDescent="0.25">
      <c r="A9" s="78" t="s">
        <v>160</v>
      </c>
      <c r="C9" s="83" t="s">
        <v>12</v>
      </c>
      <c r="D9" s="84" t="s">
        <v>2</v>
      </c>
      <c r="F9" s="83" t="s">
        <v>12</v>
      </c>
      <c r="G9" s="84" t="s">
        <v>2</v>
      </c>
      <c r="M9" s="88"/>
    </row>
    <row r="10" spans="1:13" s="86" customFormat="1" ht="15" customHeight="1" x14ac:dyDescent="0.3">
      <c r="A10" s="89" t="s">
        <v>161</v>
      </c>
      <c r="C10" s="112" t="s">
        <v>13</v>
      </c>
      <c r="D10" s="112">
        <v>50</v>
      </c>
      <c r="F10" s="112" t="s">
        <v>13</v>
      </c>
      <c r="G10" s="112">
        <v>50</v>
      </c>
      <c r="M10" s="88"/>
    </row>
    <row r="11" spans="1:13" s="86" customFormat="1" ht="15" customHeight="1" x14ac:dyDescent="0.25">
      <c r="A11" s="78" t="s">
        <v>162</v>
      </c>
      <c r="C11" s="112" t="s">
        <v>14</v>
      </c>
      <c r="D11" s="112">
        <v>100</v>
      </c>
      <c r="F11" s="112" t="s">
        <v>14</v>
      </c>
      <c r="G11" s="112">
        <v>100</v>
      </c>
      <c r="M11" s="88"/>
    </row>
    <row r="12" spans="1:13" s="86" customFormat="1" ht="15" customHeight="1" x14ac:dyDescent="0.25">
      <c r="A12" s="78" t="s">
        <v>163</v>
      </c>
      <c r="C12" s="112" t="s">
        <v>15</v>
      </c>
      <c r="D12" s="112">
        <v>40</v>
      </c>
      <c r="F12" s="112" t="s">
        <v>15</v>
      </c>
      <c r="G12" s="112">
        <v>40</v>
      </c>
      <c r="M12" s="88"/>
    </row>
    <row r="13" spans="1:13" s="86" customFormat="1" ht="15" customHeight="1" x14ac:dyDescent="0.25">
      <c r="A13" s="78" t="s">
        <v>164</v>
      </c>
      <c r="C13" s="112" t="s">
        <v>16</v>
      </c>
      <c r="D13" s="112">
        <v>50</v>
      </c>
      <c r="F13" s="112" t="s">
        <v>16</v>
      </c>
      <c r="G13" s="112">
        <v>50</v>
      </c>
      <c r="M13" s="88"/>
    </row>
    <row r="14" spans="1:13" s="86" customFormat="1" ht="15" customHeight="1" thickBot="1" x14ac:dyDescent="0.3">
      <c r="A14" s="132" t="s">
        <v>312</v>
      </c>
      <c r="C14" s="112" t="s">
        <v>17</v>
      </c>
      <c r="D14" s="112">
        <v>20</v>
      </c>
      <c r="F14" s="112" t="s">
        <v>17</v>
      </c>
      <c r="G14" s="112">
        <v>20</v>
      </c>
      <c r="M14" s="88"/>
    </row>
    <row r="15" spans="1:13" s="86" customFormat="1" ht="15" customHeight="1" thickTop="1" thickBot="1" x14ac:dyDescent="0.3">
      <c r="A15" s="78" t="s">
        <v>30</v>
      </c>
      <c r="C15" s="130" t="s">
        <v>301</v>
      </c>
      <c r="D15" s="111"/>
      <c r="F15" s="130" t="s">
        <v>302</v>
      </c>
      <c r="G15" s="90"/>
      <c r="M15" s="88"/>
    </row>
    <row r="16" spans="1:13" s="86" customFormat="1" ht="15" customHeight="1" thickTop="1" x14ac:dyDescent="0.25">
      <c r="A16" s="78" t="s">
        <v>37</v>
      </c>
      <c r="M16" s="88"/>
    </row>
    <row r="17" spans="1:13" s="86" customFormat="1" ht="15" customHeight="1" x14ac:dyDescent="0.25">
      <c r="A17" s="78" t="s">
        <v>165</v>
      </c>
      <c r="M17" s="88"/>
    </row>
    <row r="18" spans="1:13" s="86" customFormat="1" ht="15" customHeight="1" x14ac:dyDescent="0.25">
      <c r="A18" s="78" t="s">
        <v>36</v>
      </c>
      <c r="M18" s="88"/>
    </row>
    <row r="19" spans="1:13" s="86" customFormat="1" ht="15" customHeight="1" x14ac:dyDescent="0.25">
      <c r="A19" s="78" t="s">
        <v>33</v>
      </c>
      <c r="C19" s="88"/>
      <c r="M19" s="88"/>
    </row>
    <row r="20" spans="1:13" s="86" customFormat="1" ht="15" customHeight="1" x14ac:dyDescent="0.25">
      <c r="A20" s="78" t="s">
        <v>166</v>
      </c>
      <c r="M20" s="88"/>
    </row>
    <row r="21" spans="1:13" s="86" customFormat="1" ht="15" customHeight="1" x14ac:dyDescent="0.25">
      <c r="A21" s="78" t="s">
        <v>138</v>
      </c>
      <c r="M21" s="88"/>
    </row>
    <row r="22" spans="1:13" s="86" customFormat="1" ht="15" customHeight="1" x14ac:dyDescent="0.25">
      <c r="A22" s="78"/>
      <c r="M22" s="88"/>
    </row>
    <row r="23" spans="1:13" s="86" customFormat="1" ht="15" customHeight="1" x14ac:dyDescent="0.25">
      <c r="A23" s="78"/>
    </row>
    <row r="26" spans="1:13" ht="15" customHeight="1" x14ac:dyDescent="0.25">
      <c r="H26" s="88"/>
    </row>
    <row r="34" spans="3:7" ht="15" customHeight="1" x14ac:dyDescent="0.25">
      <c r="C34" s="83" t="s">
        <v>1</v>
      </c>
      <c r="D34" s="84" t="s">
        <v>2</v>
      </c>
    </row>
    <row r="35" spans="3:7" ht="15" customHeight="1" x14ac:dyDescent="0.25">
      <c r="C35" s="112" t="s">
        <v>4</v>
      </c>
      <c r="D35" s="112">
        <v>50</v>
      </c>
      <c r="E35" s="86"/>
    </row>
    <row r="36" spans="3:7" ht="15" customHeight="1" x14ac:dyDescent="0.25">
      <c r="C36" s="112" t="s">
        <v>6</v>
      </c>
      <c r="D36" s="112">
        <v>20</v>
      </c>
      <c r="E36" s="86"/>
    </row>
    <row r="37" spans="3:7" ht="15" customHeight="1" x14ac:dyDescent="0.25">
      <c r="C37" s="112" t="s">
        <v>8</v>
      </c>
      <c r="D37" s="112">
        <v>60</v>
      </c>
      <c r="E37" s="86"/>
    </row>
    <row r="38" spans="3:7" ht="15" customHeight="1" x14ac:dyDescent="0.25">
      <c r="C38" s="112" t="s">
        <v>10</v>
      </c>
      <c r="D38" s="112">
        <v>40</v>
      </c>
      <c r="E38" s="86"/>
    </row>
    <row r="39" spans="3:7" ht="15" customHeight="1" x14ac:dyDescent="0.25">
      <c r="C39" s="130" t="s">
        <v>301</v>
      </c>
      <c r="D39" s="111">
        <f>SUM(D35:D38)</f>
        <v>170</v>
      </c>
      <c r="E39" s="86"/>
      <c r="F39" s="86"/>
      <c r="G39" s="86"/>
    </row>
    <row r="44" spans="3:7" ht="15" customHeight="1" x14ac:dyDescent="0.25">
      <c r="C44" s="83" t="s">
        <v>12</v>
      </c>
      <c r="D44" s="84" t="s">
        <v>2</v>
      </c>
      <c r="E44" s="86"/>
    </row>
    <row r="45" spans="3:7" ht="15" customHeight="1" x14ac:dyDescent="0.25">
      <c r="C45" s="112" t="s">
        <v>25</v>
      </c>
      <c r="D45" s="112">
        <v>20</v>
      </c>
      <c r="E45" s="86"/>
    </row>
    <row r="46" spans="3:7" ht="15" customHeight="1" x14ac:dyDescent="0.25">
      <c r="C46" s="112" t="s">
        <v>26</v>
      </c>
      <c r="D46" s="112">
        <v>10</v>
      </c>
      <c r="E46" s="86"/>
    </row>
    <row r="47" spans="3:7" ht="15" customHeight="1" x14ac:dyDescent="0.25">
      <c r="C47" s="112" t="s">
        <v>27</v>
      </c>
      <c r="D47" s="112">
        <v>10</v>
      </c>
      <c r="E47" s="86"/>
    </row>
    <row r="48" spans="3:7" ht="15" customHeight="1" x14ac:dyDescent="0.25">
      <c r="C48" s="112" t="s">
        <v>28</v>
      </c>
      <c r="D48" s="112">
        <v>40</v>
      </c>
      <c r="E48" s="86"/>
    </row>
    <row r="50" spans="4:7" ht="15" customHeight="1" x14ac:dyDescent="0.25">
      <c r="D50" s="84" t="s">
        <v>29</v>
      </c>
      <c r="F50" s="84" t="s">
        <v>308</v>
      </c>
      <c r="G50" s="84" t="s">
        <v>307</v>
      </c>
    </row>
    <row r="51" spans="4:7" ht="15" customHeight="1" x14ac:dyDescent="0.25">
      <c r="D51" s="91">
        <f>SUM(D45:D48,100)</f>
        <v>180</v>
      </c>
      <c r="F51" s="131">
        <v>100</v>
      </c>
      <c r="G51" s="131">
        <f>SUM(D45:D48,F51)</f>
        <v>180</v>
      </c>
    </row>
    <row r="87" spans="1:1" ht="15" customHeight="1" x14ac:dyDescent="0.25">
      <c r="A87" s="78" t="s">
        <v>33</v>
      </c>
    </row>
    <row r="88" spans="1:1" ht="15" customHeight="1" x14ac:dyDescent="0.25">
      <c r="A88" s="78" t="s">
        <v>34</v>
      </c>
    </row>
  </sheetData>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defaultColWidth="8.85546875" defaultRowHeight="15" x14ac:dyDescent="0.25"/>
  <cols>
    <col min="1" max="1" width="12.7109375" style="14" customWidth="1"/>
    <col min="2" max="2" width="82.85546875" style="1" customWidth="1"/>
    <col min="3" max="3" width="13.2851562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x14ac:dyDescent="0.25">
      <c r="A1" s="15" t="s">
        <v>167</v>
      </c>
      <c r="B1" s="45"/>
      <c r="C1" s="80"/>
      <c r="D1" s="92"/>
      <c r="E1" s="92"/>
      <c r="F1" s="92"/>
      <c r="G1" s="92"/>
      <c r="H1" s="45"/>
      <c r="I1" s="45"/>
      <c r="J1" s="45"/>
    </row>
    <row r="2" spans="1:10" ht="15" customHeight="1" x14ac:dyDescent="0.3">
      <c r="A2" s="89" t="s">
        <v>176</v>
      </c>
      <c r="B2" s="45"/>
      <c r="C2" s="7" t="s">
        <v>1</v>
      </c>
      <c r="D2" s="8" t="s">
        <v>2</v>
      </c>
      <c r="E2" s="47"/>
      <c r="F2" s="11" t="s">
        <v>3</v>
      </c>
      <c r="G2" s="8" t="s">
        <v>2</v>
      </c>
      <c r="H2" s="45"/>
      <c r="I2" s="45"/>
      <c r="J2" s="5"/>
    </row>
    <row r="3" spans="1:10" ht="15" customHeight="1" x14ac:dyDescent="0.3">
      <c r="A3" s="89" t="s">
        <v>177</v>
      </c>
      <c r="B3" s="45"/>
      <c r="C3" s="116" t="s">
        <v>4</v>
      </c>
      <c r="D3" s="117">
        <v>50</v>
      </c>
      <c r="E3" s="47"/>
      <c r="F3" s="118" t="s">
        <v>5</v>
      </c>
      <c r="G3" s="117">
        <v>50</v>
      </c>
      <c r="H3" s="45"/>
      <c r="I3" s="45"/>
      <c r="J3" s="5"/>
    </row>
    <row r="4" spans="1:10" ht="15" customHeight="1" x14ac:dyDescent="0.3">
      <c r="A4" s="89" t="s">
        <v>178</v>
      </c>
      <c r="B4" s="45"/>
      <c r="C4" s="116" t="s">
        <v>6</v>
      </c>
      <c r="D4" s="117">
        <v>20</v>
      </c>
      <c r="E4" s="47"/>
      <c r="F4" s="118" t="s">
        <v>7</v>
      </c>
      <c r="G4" s="117">
        <v>30</v>
      </c>
      <c r="H4" s="45"/>
      <c r="I4" s="45"/>
      <c r="J4" s="5"/>
    </row>
    <row r="5" spans="1:10" s="4" customFormat="1" ht="15" customHeight="1" x14ac:dyDescent="0.3">
      <c r="A5" s="89" t="s">
        <v>179</v>
      </c>
      <c r="B5" s="46"/>
      <c r="C5" s="116" t="s">
        <v>8</v>
      </c>
      <c r="D5" s="117">
        <v>60</v>
      </c>
      <c r="E5" s="47"/>
      <c r="F5" s="118" t="s">
        <v>9</v>
      </c>
      <c r="G5" s="117">
        <v>10</v>
      </c>
      <c r="H5" s="46"/>
      <c r="I5" s="46"/>
      <c r="J5" s="5"/>
    </row>
    <row r="6" spans="1:10" s="4" customFormat="1" ht="15" customHeight="1" x14ac:dyDescent="0.25">
      <c r="A6" s="99" t="s">
        <v>273</v>
      </c>
      <c r="B6" s="46"/>
      <c r="C6" s="116" t="s">
        <v>10</v>
      </c>
      <c r="D6" s="117">
        <v>40</v>
      </c>
      <c r="E6" s="47"/>
      <c r="F6" s="118" t="s">
        <v>11</v>
      </c>
      <c r="G6" s="117">
        <v>50</v>
      </c>
      <c r="H6" s="46"/>
      <c r="I6" s="46"/>
      <c r="J6" s="5"/>
    </row>
    <row r="7" spans="1:10" s="4" customFormat="1" ht="15" customHeight="1" x14ac:dyDescent="0.25">
      <c r="A7" s="28" t="s">
        <v>168</v>
      </c>
      <c r="B7" s="46"/>
      <c r="C7" s="10" t="s">
        <v>303</v>
      </c>
      <c r="D7" s="115"/>
      <c r="E7" s="47"/>
      <c r="F7" s="10" t="s">
        <v>303</v>
      </c>
      <c r="G7" s="115"/>
      <c r="H7" s="46"/>
      <c r="I7" s="46"/>
      <c r="J7" s="5"/>
    </row>
    <row r="8" spans="1:10" s="4" customFormat="1" ht="15" customHeight="1" x14ac:dyDescent="0.25">
      <c r="A8" s="17" t="s">
        <v>169</v>
      </c>
      <c r="B8" s="46"/>
      <c r="C8" s="46"/>
      <c r="D8" s="47"/>
      <c r="E8" s="47"/>
      <c r="F8" s="46"/>
      <c r="G8" s="47"/>
      <c r="H8" s="46"/>
      <c r="I8" s="46"/>
      <c r="J8" s="5"/>
    </row>
    <row r="9" spans="1:10" s="4" customFormat="1" ht="15" customHeight="1" x14ac:dyDescent="0.25">
      <c r="A9" s="99" t="s">
        <v>175</v>
      </c>
      <c r="B9" s="46"/>
      <c r="C9" s="7" t="s">
        <v>12</v>
      </c>
      <c r="D9" s="8" t="s">
        <v>2</v>
      </c>
      <c r="E9" s="47"/>
      <c r="F9" s="11" t="s">
        <v>12</v>
      </c>
      <c r="G9" s="8" t="s">
        <v>2</v>
      </c>
      <c r="H9" s="46"/>
      <c r="I9" s="46"/>
      <c r="J9" s="5"/>
    </row>
    <row r="10" spans="1:10" s="4" customFormat="1" ht="15" customHeight="1" x14ac:dyDescent="0.25">
      <c r="A10" s="28" t="s">
        <v>170</v>
      </c>
      <c r="B10" s="46"/>
      <c r="C10" s="116" t="s">
        <v>13</v>
      </c>
      <c r="D10" s="117">
        <v>50</v>
      </c>
      <c r="E10" s="47"/>
      <c r="F10" s="118" t="s">
        <v>13</v>
      </c>
      <c r="G10" s="117">
        <v>50</v>
      </c>
      <c r="H10" s="46"/>
      <c r="I10" s="46"/>
      <c r="J10" s="5"/>
    </row>
    <row r="11" spans="1:10" s="4" customFormat="1" ht="15" customHeight="1" x14ac:dyDescent="0.25">
      <c r="A11" s="17" t="s">
        <v>171</v>
      </c>
      <c r="B11" s="46"/>
      <c r="C11" s="116" t="s">
        <v>14</v>
      </c>
      <c r="D11" s="117">
        <v>100</v>
      </c>
      <c r="E11" s="47"/>
      <c r="F11" s="118" t="s">
        <v>14</v>
      </c>
      <c r="G11" s="117">
        <v>100</v>
      </c>
      <c r="H11" s="46"/>
      <c r="I11" s="46"/>
      <c r="J11" s="5"/>
    </row>
    <row r="12" spans="1:10" s="4" customFormat="1" ht="15" customHeight="1" x14ac:dyDescent="0.25">
      <c r="A12" s="17" t="s">
        <v>172</v>
      </c>
      <c r="B12" s="46"/>
      <c r="C12" s="116" t="s">
        <v>15</v>
      </c>
      <c r="D12" s="117">
        <v>40</v>
      </c>
      <c r="E12" s="47"/>
      <c r="F12" s="118" t="s">
        <v>15</v>
      </c>
      <c r="G12" s="117">
        <v>40</v>
      </c>
      <c r="H12" s="46"/>
      <c r="I12" s="46"/>
      <c r="J12" s="5"/>
    </row>
    <row r="13" spans="1:10" s="4" customFormat="1" ht="15" customHeight="1" x14ac:dyDescent="0.25">
      <c r="A13" s="17" t="s">
        <v>173</v>
      </c>
      <c r="B13" s="46"/>
      <c r="C13" s="116" t="s">
        <v>16</v>
      </c>
      <c r="D13" s="117">
        <v>50</v>
      </c>
      <c r="E13" s="47"/>
      <c r="F13" s="118" t="s">
        <v>16</v>
      </c>
      <c r="G13" s="117">
        <v>50</v>
      </c>
      <c r="H13" s="46"/>
      <c r="I13" s="46"/>
      <c r="J13" s="5"/>
    </row>
    <row r="14" spans="1:10" s="4" customFormat="1" ht="15" customHeight="1" thickBot="1" x14ac:dyDescent="0.3">
      <c r="A14" s="17" t="s">
        <v>174</v>
      </c>
      <c r="B14" s="46"/>
      <c r="C14" s="116" t="s">
        <v>17</v>
      </c>
      <c r="D14" s="117">
        <v>20</v>
      </c>
      <c r="E14" s="47"/>
      <c r="F14" s="118" t="s">
        <v>17</v>
      </c>
      <c r="G14" s="117">
        <v>20</v>
      </c>
      <c r="H14" s="46"/>
      <c r="I14" s="46"/>
      <c r="J14" s="46"/>
    </row>
    <row r="15" spans="1:10" s="4" customFormat="1" ht="15" customHeight="1" thickTop="1" thickBot="1" x14ac:dyDescent="0.3">
      <c r="A15" s="27"/>
      <c r="B15" s="46"/>
      <c r="C15" s="10" t="s">
        <v>303</v>
      </c>
      <c r="D15" s="115"/>
      <c r="E15" s="47"/>
      <c r="F15" s="46"/>
      <c r="G15" s="95"/>
      <c r="H15" s="46"/>
      <c r="I15" s="46"/>
      <c r="J15" s="46"/>
    </row>
    <row r="16" spans="1:10" s="4" customFormat="1" ht="15" customHeight="1" thickTop="1" x14ac:dyDescent="0.25">
      <c r="A16" s="17"/>
      <c r="B16" s="46"/>
      <c r="C16" s="46"/>
      <c r="D16" s="46"/>
      <c r="E16" s="46"/>
      <c r="F16" s="46"/>
      <c r="G16" s="46"/>
      <c r="H16" s="46"/>
      <c r="I16" s="46"/>
      <c r="J16" s="46"/>
    </row>
    <row r="17" spans="1:3" s="4" customFormat="1" ht="15" customHeight="1" x14ac:dyDescent="0.25">
      <c r="A17" s="17"/>
      <c r="B17" s="46"/>
      <c r="C17" s="9"/>
    </row>
    <row r="18" spans="1:3" s="4" customFormat="1" ht="15" customHeight="1" x14ac:dyDescent="0.25">
      <c r="A18" s="17"/>
      <c r="B18" s="46"/>
      <c r="C18" s="9"/>
    </row>
    <row r="19" spans="1:3" s="4" customFormat="1" ht="15" customHeight="1" x14ac:dyDescent="0.25">
      <c r="A19" s="17"/>
      <c r="B19" s="46"/>
      <c r="C19" s="9"/>
    </row>
    <row r="20" spans="1:3" s="4" customFormat="1" ht="15" customHeight="1" x14ac:dyDescent="0.25">
      <c r="A20" s="17"/>
      <c r="B20" s="46"/>
      <c r="C20" s="9"/>
    </row>
    <row r="21" spans="1:3" s="4" customFormat="1" ht="15" customHeight="1" x14ac:dyDescent="0.25">
      <c r="A21" s="17"/>
      <c r="B21" s="46"/>
      <c r="C21" s="9"/>
    </row>
    <row r="22" spans="1:3" s="4" customFormat="1" ht="15" customHeight="1" x14ac:dyDescent="0.25">
      <c r="A22" s="17"/>
      <c r="B22" s="46"/>
      <c r="C22" s="9"/>
    </row>
    <row r="23" spans="1:3" s="4" customFormat="1" ht="15" customHeight="1" x14ac:dyDescent="0.25">
      <c r="A23" s="17"/>
      <c r="B23" s="46"/>
      <c r="C23" s="9"/>
    </row>
    <row r="24" spans="1:3" s="4" customFormat="1" ht="15" customHeight="1" x14ac:dyDescent="0.25">
      <c r="A24" s="17"/>
      <c r="B24" s="46"/>
      <c r="C24" s="9"/>
    </row>
    <row r="25" spans="1:3" s="4" customFormat="1" ht="15" customHeight="1" x14ac:dyDescent="0.25">
      <c r="A25" s="17"/>
      <c r="B25" s="46"/>
      <c r="C25" s="9"/>
    </row>
    <row r="26" spans="1:3" s="4" customFormat="1" ht="15" customHeight="1" x14ac:dyDescent="0.25">
      <c r="A26" s="17"/>
      <c r="B26" s="46"/>
      <c r="C26" s="9"/>
    </row>
    <row r="27" spans="1:3" x14ac:dyDescent="0.25">
      <c r="A27" s="17"/>
      <c r="B27" s="45"/>
    </row>
    <row r="28" spans="1:3" x14ac:dyDescent="0.25">
      <c r="A28" s="17"/>
      <c r="B28" s="45"/>
    </row>
    <row r="29" spans="1:3" ht="15" customHeight="1" x14ac:dyDescent="0.25">
      <c r="A29" s="17"/>
      <c r="B29" s="45"/>
      <c r="C29" s="9" t="s">
        <v>18</v>
      </c>
    </row>
    <row r="30" spans="1:3" ht="15" customHeight="1" x14ac:dyDescent="0.25">
      <c r="A30" s="17"/>
      <c r="B30" s="45"/>
      <c r="C30" s="9" t="s">
        <v>19</v>
      </c>
    </row>
    <row r="31" spans="1:3" ht="15" customHeight="1" x14ac:dyDescent="0.25">
      <c r="A31" s="17"/>
      <c r="B31" s="45"/>
      <c r="C31" s="9" t="s">
        <v>20</v>
      </c>
    </row>
    <row r="32" spans="1:3" ht="15" customHeight="1" x14ac:dyDescent="0.25">
      <c r="A32" s="17"/>
      <c r="B32" s="45"/>
      <c r="C32" s="9" t="s">
        <v>21</v>
      </c>
    </row>
    <row r="33" spans="1:9" ht="15" customHeight="1" x14ac:dyDescent="0.25">
      <c r="A33" s="17"/>
      <c r="B33" s="45"/>
      <c r="C33" s="9" t="s">
        <v>22</v>
      </c>
      <c r="D33" s="45"/>
      <c r="E33" s="45"/>
      <c r="F33" s="46"/>
      <c r="G33" s="45"/>
      <c r="H33" s="45"/>
      <c r="I33" s="45"/>
    </row>
    <row r="34" spans="1:9" ht="15" customHeight="1" x14ac:dyDescent="0.25">
      <c r="A34" s="17"/>
      <c r="B34" s="45"/>
      <c r="C34" s="9" t="s">
        <v>23</v>
      </c>
      <c r="D34" s="45"/>
      <c r="E34" s="45"/>
      <c r="F34" s="46"/>
      <c r="G34" s="45"/>
      <c r="H34" s="45"/>
      <c r="I34" s="45"/>
    </row>
    <row r="35" spans="1:9" ht="15" customHeight="1" x14ac:dyDescent="0.25">
      <c r="A35" s="17"/>
      <c r="B35" s="45"/>
      <c r="C35" s="9" t="s">
        <v>24</v>
      </c>
      <c r="D35" s="45"/>
      <c r="E35" s="45"/>
      <c r="F35" s="46"/>
      <c r="G35" s="45"/>
      <c r="H35" s="45"/>
      <c r="I35" s="45"/>
    </row>
    <row r="36" spans="1:9" x14ac:dyDescent="0.25">
      <c r="A36" s="17"/>
      <c r="B36" s="45"/>
      <c r="D36" s="45"/>
      <c r="E36" s="45"/>
      <c r="F36" s="46"/>
      <c r="G36" s="45"/>
      <c r="H36" s="45"/>
      <c r="I36" s="45"/>
    </row>
    <row r="41" spans="1:9" ht="15" customHeight="1" x14ac:dyDescent="0.25">
      <c r="B41" s="45"/>
      <c r="C41" s="9" t="s">
        <v>30</v>
      </c>
      <c r="D41" s="45"/>
      <c r="E41" s="45"/>
      <c r="F41" s="46"/>
      <c r="G41" s="45"/>
      <c r="H41" s="45"/>
      <c r="I41" s="45"/>
    </row>
    <row r="42" spans="1:9" ht="15" customHeight="1" x14ac:dyDescent="0.25">
      <c r="B42" s="45"/>
      <c r="C42" s="9" t="s">
        <v>37</v>
      </c>
      <c r="D42" s="45"/>
      <c r="E42" s="45"/>
      <c r="F42" s="46"/>
      <c r="G42" s="45"/>
      <c r="H42" s="45"/>
      <c r="I42" s="45"/>
    </row>
    <row r="43" spans="1:9" ht="15" customHeight="1" x14ac:dyDescent="0.25">
      <c r="B43" s="45"/>
      <c r="C43" s="9" t="s">
        <v>31</v>
      </c>
      <c r="D43" s="45"/>
      <c r="E43" s="45"/>
      <c r="F43" s="46"/>
      <c r="G43" s="45"/>
      <c r="H43" s="45"/>
      <c r="I43" s="45"/>
    </row>
    <row r="44" spans="1:9" ht="15" customHeight="1" x14ac:dyDescent="0.25">
      <c r="B44" s="45"/>
      <c r="C44" s="9" t="s">
        <v>32</v>
      </c>
      <c r="D44" s="45"/>
      <c r="E44" s="45"/>
      <c r="F44" s="46"/>
      <c r="G44" s="45"/>
      <c r="H44" s="45"/>
      <c r="I44" s="45"/>
    </row>
    <row r="45" spans="1:9" ht="15" customHeight="1" x14ac:dyDescent="0.25">
      <c r="B45" s="45"/>
      <c r="C45" s="9" t="s">
        <v>33</v>
      </c>
      <c r="D45" s="45"/>
      <c r="E45" s="45"/>
      <c r="F45" s="46"/>
      <c r="G45" s="45"/>
      <c r="H45" s="45"/>
      <c r="I45" s="45"/>
    </row>
    <row r="46" spans="1:9" ht="15" customHeight="1" x14ac:dyDescent="0.25">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defaultColWidth="8.85546875" defaultRowHeight="15" x14ac:dyDescent="0.25"/>
  <cols>
    <col min="1" max="1" width="12.7109375" style="18"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8" ht="60" customHeight="1" x14ac:dyDescent="0.25">
      <c r="A1" s="18" t="s">
        <v>38</v>
      </c>
      <c r="B1" s="45"/>
      <c r="C1" s="80"/>
      <c r="D1" s="92"/>
      <c r="E1" s="92"/>
      <c r="F1" s="92"/>
      <c r="G1" s="92"/>
      <c r="H1" s="45"/>
    </row>
    <row r="2" spans="1:8" ht="15" customHeight="1" x14ac:dyDescent="0.25">
      <c r="A2" s="16" t="s">
        <v>39</v>
      </c>
      <c r="B2" s="45"/>
      <c r="C2" s="7" t="s">
        <v>1</v>
      </c>
      <c r="D2" s="8" t="s">
        <v>2</v>
      </c>
      <c r="E2" s="47"/>
      <c r="F2" s="11" t="s">
        <v>3</v>
      </c>
      <c r="G2" s="8" t="s">
        <v>2</v>
      </c>
      <c r="H2" s="5"/>
    </row>
    <row r="3" spans="1:8" ht="15" customHeight="1" x14ac:dyDescent="0.25">
      <c r="A3" s="16" t="s">
        <v>40</v>
      </c>
      <c r="B3" s="45"/>
      <c r="C3" s="116" t="s">
        <v>4</v>
      </c>
      <c r="D3" s="117">
        <v>50</v>
      </c>
      <c r="E3" s="47"/>
      <c r="F3" s="118" t="s">
        <v>5</v>
      </c>
      <c r="G3" s="117">
        <v>50</v>
      </c>
      <c r="H3" s="5"/>
    </row>
    <row r="4" spans="1:8" ht="15" customHeight="1" x14ac:dyDescent="0.25">
      <c r="A4" s="100" t="s">
        <v>180</v>
      </c>
      <c r="B4" s="45"/>
      <c r="C4" s="116" t="s">
        <v>6</v>
      </c>
      <c r="D4" s="117">
        <v>20</v>
      </c>
      <c r="E4" s="47"/>
      <c r="F4" s="118" t="s">
        <v>7</v>
      </c>
      <c r="G4" s="117">
        <v>30</v>
      </c>
      <c r="H4" s="5"/>
    </row>
    <row r="5" spans="1:8" s="4" customFormat="1" ht="15" customHeight="1" x14ac:dyDescent="0.25">
      <c r="A5" s="100" t="s">
        <v>181</v>
      </c>
      <c r="B5" s="46"/>
      <c r="C5" s="116" t="s">
        <v>8</v>
      </c>
      <c r="D5" s="117">
        <v>60</v>
      </c>
      <c r="E5" s="47"/>
      <c r="F5" s="118" t="s">
        <v>9</v>
      </c>
      <c r="G5" s="117">
        <v>10</v>
      </c>
      <c r="H5" s="5"/>
    </row>
    <row r="6" spans="1:8" s="4" customFormat="1" ht="15" customHeight="1" x14ac:dyDescent="0.25">
      <c r="A6" s="100" t="s">
        <v>182</v>
      </c>
      <c r="B6" s="46"/>
      <c r="C6" s="116" t="s">
        <v>10</v>
      </c>
      <c r="D6" s="117">
        <v>40</v>
      </c>
      <c r="E6" s="47"/>
      <c r="F6" s="118" t="s">
        <v>11</v>
      </c>
      <c r="G6" s="117">
        <v>50</v>
      </c>
      <c r="H6" s="5"/>
    </row>
    <row r="7" spans="1:8" s="4" customFormat="1" ht="15" customHeight="1" x14ac:dyDescent="0.25">
      <c r="A7" s="101" t="s">
        <v>35</v>
      </c>
      <c r="B7" s="46"/>
      <c r="C7" s="10" t="s">
        <v>304</v>
      </c>
      <c r="D7" s="115"/>
      <c r="E7" s="47"/>
      <c r="F7" s="10" t="s">
        <v>305</v>
      </c>
      <c r="G7" s="115"/>
      <c r="H7" s="5"/>
    </row>
    <row r="8" spans="1:8" s="4" customFormat="1" ht="15" customHeight="1" x14ac:dyDescent="0.25">
      <c r="A8" s="17" t="s">
        <v>183</v>
      </c>
      <c r="B8" s="46"/>
      <c r="C8" s="46"/>
      <c r="D8" s="47"/>
      <c r="E8" s="47"/>
      <c r="F8" s="46"/>
      <c r="G8" s="47"/>
      <c r="H8" s="5"/>
    </row>
    <row r="9" spans="1:8" s="4" customFormat="1" ht="15" customHeight="1" x14ac:dyDescent="0.25">
      <c r="A9" s="17" t="s">
        <v>184</v>
      </c>
      <c r="B9" s="46"/>
      <c r="C9" s="7" t="s">
        <v>12</v>
      </c>
      <c r="D9" s="8" t="s">
        <v>2</v>
      </c>
      <c r="E9" s="47"/>
      <c r="F9" s="11" t="s">
        <v>12</v>
      </c>
      <c r="G9" s="8" t="s">
        <v>2</v>
      </c>
      <c r="H9" s="5"/>
    </row>
    <row r="10" spans="1:8" s="4" customFormat="1" ht="15" customHeight="1" x14ac:dyDescent="0.25">
      <c r="A10" s="16" t="s">
        <v>33</v>
      </c>
      <c r="B10" s="46"/>
      <c r="C10" s="116" t="s">
        <v>13</v>
      </c>
      <c r="D10" s="117">
        <v>50</v>
      </c>
      <c r="E10" s="47"/>
      <c r="F10" s="118" t="s">
        <v>13</v>
      </c>
      <c r="G10" s="117">
        <v>50</v>
      </c>
      <c r="H10" s="5"/>
    </row>
    <row r="11" spans="1:8" s="4" customFormat="1" ht="15" customHeight="1" x14ac:dyDescent="0.25">
      <c r="A11" s="101" t="s">
        <v>274</v>
      </c>
      <c r="B11" s="46"/>
      <c r="C11" s="116" t="s">
        <v>14</v>
      </c>
      <c r="D11" s="117">
        <v>100</v>
      </c>
      <c r="E11" s="47"/>
      <c r="F11" s="118" t="s">
        <v>14</v>
      </c>
      <c r="G11" s="117">
        <v>100</v>
      </c>
      <c r="H11" s="5"/>
    </row>
    <row r="12" spans="1:8" s="4" customFormat="1" ht="15" customHeight="1" x14ac:dyDescent="0.25">
      <c r="A12" s="17"/>
      <c r="B12" s="46"/>
      <c r="C12" s="116" t="s">
        <v>15</v>
      </c>
      <c r="D12" s="117">
        <v>40</v>
      </c>
      <c r="E12" s="47"/>
      <c r="F12" s="118" t="s">
        <v>15</v>
      </c>
      <c r="G12" s="117">
        <v>40</v>
      </c>
      <c r="H12" s="5"/>
    </row>
    <row r="13" spans="1:8" s="4" customFormat="1" ht="15" customHeight="1" x14ac:dyDescent="0.25">
      <c r="A13" s="17"/>
      <c r="B13" s="46"/>
      <c r="C13" s="116" t="s">
        <v>16</v>
      </c>
      <c r="D13" s="117">
        <v>50</v>
      </c>
      <c r="E13" s="47"/>
      <c r="F13" s="118" t="s">
        <v>16</v>
      </c>
      <c r="G13" s="117">
        <v>50</v>
      </c>
      <c r="H13" s="5"/>
    </row>
    <row r="14" spans="1:8" s="4" customFormat="1" ht="15" customHeight="1" x14ac:dyDescent="0.25">
      <c r="A14" s="17"/>
      <c r="B14" s="46"/>
      <c r="C14" s="116" t="s">
        <v>17</v>
      </c>
      <c r="D14" s="117">
        <v>20</v>
      </c>
      <c r="E14" s="47"/>
      <c r="F14" s="118" t="s">
        <v>17</v>
      </c>
      <c r="G14" s="117">
        <v>20</v>
      </c>
      <c r="H14" s="46"/>
    </row>
    <row r="15" spans="1:8" s="4" customFormat="1" ht="15" customHeight="1" x14ac:dyDescent="0.25">
      <c r="A15" s="18"/>
      <c r="B15" s="46"/>
      <c r="C15" s="10" t="s">
        <v>306</v>
      </c>
      <c r="D15" s="115"/>
      <c r="E15" s="47"/>
      <c r="F15" s="10"/>
      <c r="G15" s="115">
        <f>MIN(G10:G14,10)</f>
        <v>10</v>
      </c>
      <c r="H15" s="46"/>
    </row>
    <row r="16" spans="1:8" s="4" customFormat="1" ht="15" customHeight="1" x14ac:dyDescent="0.25">
      <c r="A16" s="18"/>
      <c r="B16" s="46"/>
      <c r="C16" s="46"/>
      <c r="D16" s="46"/>
      <c r="E16" s="46"/>
      <c r="F16" s="46"/>
      <c r="G16" s="46"/>
      <c r="H16" s="46"/>
    </row>
    <row r="17" spans="1:1" s="4" customFormat="1" ht="15" customHeight="1" x14ac:dyDescent="0.25">
      <c r="A17" s="18"/>
    </row>
    <row r="18" spans="1:1" s="4" customFormat="1" ht="15" customHeight="1" x14ac:dyDescent="0.25">
      <c r="A18" s="19"/>
    </row>
    <row r="19" spans="1:1" s="4" customFormat="1" ht="15" customHeight="1" x14ac:dyDescent="0.25">
      <c r="A19" s="16" t="s">
        <v>41</v>
      </c>
    </row>
    <row r="20" spans="1:1" s="4" customFormat="1" ht="15" customHeight="1" x14ac:dyDescent="0.25">
      <c r="A20" s="18"/>
    </row>
    <row r="21" spans="1:1" s="4" customFormat="1" ht="15" customHeight="1" x14ac:dyDescent="0.25">
      <c r="A21" s="16" t="s">
        <v>30</v>
      </c>
    </row>
    <row r="22" spans="1:1" s="4" customFormat="1" ht="15" customHeight="1" x14ac:dyDescent="0.25">
      <c r="A22" s="16" t="s">
        <v>42</v>
      </c>
    </row>
    <row r="23" spans="1:1" s="4" customFormat="1" ht="15" customHeight="1" x14ac:dyDescent="0.25">
      <c r="A23" s="16" t="s">
        <v>43</v>
      </c>
    </row>
    <row r="24" spans="1:1" s="4" customFormat="1" ht="15" customHeight="1" x14ac:dyDescent="0.25">
      <c r="A24" s="16" t="s">
        <v>32</v>
      </c>
    </row>
    <row r="25" spans="1:1" s="4" customFormat="1" ht="15" customHeight="1" x14ac:dyDescent="0.25">
      <c r="A25" s="16" t="s">
        <v>33</v>
      </c>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45"/>
      <c r="D33" s="46"/>
      <c r="E33" s="45"/>
      <c r="F33" s="45"/>
      <c r="G33" s="45"/>
    </row>
    <row r="39" spans="3:7" ht="15" customHeight="1" x14ac:dyDescent="0.25">
      <c r="C39" s="45"/>
      <c r="D39" s="46"/>
      <c r="E39" s="45"/>
      <c r="F39" s="45"/>
      <c r="G39" s="45"/>
    </row>
    <row r="40" spans="3:7" ht="15" customHeight="1" x14ac:dyDescent="0.25">
      <c r="C40" s="45"/>
      <c r="D40" s="46"/>
      <c r="E40" s="45"/>
      <c r="F40" s="45"/>
      <c r="G40" s="45"/>
    </row>
    <row r="41" spans="3:7" ht="15" customHeight="1" x14ac:dyDescent="0.25">
      <c r="C41" s="45"/>
      <c r="D41" s="46"/>
      <c r="E41" s="45"/>
      <c r="F41" s="45"/>
      <c r="G41" s="45"/>
    </row>
    <row r="42" spans="3:7" ht="15" customHeight="1" x14ac:dyDescent="0.25">
      <c r="C42" s="45"/>
      <c r="D42" s="46"/>
      <c r="E42" s="45"/>
      <c r="F42" s="45"/>
      <c r="G42" s="45"/>
    </row>
    <row r="43" spans="3:7" ht="15" customHeight="1" x14ac:dyDescent="0.25">
      <c r="C43" s="45"/>
      <c r="D43" s="46"/>
      <c r="E43" s="45"/>
      <c r="F43" s="45"/>
      <c r="G43" s="45"/>
    </row>
    <row r="44" spans="3:7" ht="15" customHeight="1" x14ac:dyDescent="0.25">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heetViews>
  <sheetFormatPr defaultRowHeight="15" x14ac:dyDescent="0.25"/>
  <cols>
    <col min="1" max="1" width="12.7109375" customWidth="1"/>
    <col min="2" max="2" width="82.85546875" customWidth="1"/>
    <col min="3" max="3" width="23" bestFit="1" customWidth="1"/>
    <col min="4" max="4" width="15.140625" customWidth="1"/>
  </cols>
  <sheetData>
    <row r="1" spans="1:6" ht="60" customHeight="1" x14ac:dyDescent="0.25">
      <c r="A1" s="29" t="s">
        <v>88</v>
      </c>
    </row>
    <row r="2" spans="1:6" x14ac:dyDescent="0.25">
      <c r="A2" s="29" t="s">
        <v>185</v>
      </c>
    </row>
    <row r="3" spans="1:6" ht="33" x14ac:dyDescent="0.25">
      <c r="A3" s="29" t="s">
        <v>186</v>
      </c>
      <c r="C3" s="80"/>
      <c r="D3" s="93"/>
    </row>
    <row r="4" spans="1:6" x14ac:dyDescent="0.25">
      <c r="A4" s="29" t="s">
        <v>187</v>
      </c>
    </row>
    <row r="5" spans="1:6" x14ac:dyDescent="0.25">
      <c r="A5" s="29" t="s">
        <v>188</v>
      </c>
      <c r="C5" s="32" t="s">
        <v>88</v>
      </c>
      <c r="D5" s="32"/>
    </row>
    <row r="6" spans="1:6" ht="16.5" customHeight="1" x14ac:dyDescent="0.3">
      <c r="A6" s="29" t="s">
        <v>189</v>
      </c>
      <c r="C6" s="109" t="s">
        <v>55</v>
      </c>
      <c r="D6" s="119"/>
      <c r="F6" s="102" t="str">
        <f ca="1">IF(D6=TODAY(),"You got it!","")</f>
        <v/>
      </c>
    </row>
    <row r="7" spans="1:6" ht="16.5" customHeight="1" thickBot="1" x14ac:dyDescent="0.3">
      <c r="A7" s="31" t="s">
        <v>276</v>
      </c>
      <c r="C7" s="109" t="s">
        <v>86</v>
      </c>
      <c r="D7" s="119"/>
    </row>
    <row r="8" spans="1:6" ht="16.5" customHeight="1" thickTop="1" thickBot="1" x14ac:dyDescent="0.3">
      <c r="A8" s="29" t="s">
        <v>89</v>
      </c>
      <c r="C8" s="109" t="s">
        <v>87</v>
      </c>
      <c r="D8" s="120">
        <f>D7-D6</f>
        <v>0</v>
      </c>
    </row>
    <row r="9" spans="1:6" ht="15.75" thickTop="1" x14ac:dyDescent="0.25">
      <c r="A9" s="29" t="s">
        <v>190</v>
      </c>
    </row>
    <row r="10" spans="1:6" ht="15" customHeight="1" thickBot="1" x14ac:dyDescent="0.3">
      <c r="A10" s="31" t="s">
        <v>316</v>
      </c>
      <c r="C10" s="109" t="s">
        <v>98</v>
      </c>
      <c r="D10" s="121"/>
    </row>
    <row r="11" spans="1:6" ht="15" customHeight="1" thickTop="1" thickBot="1" x14ac:dyDescent="0.3">
      <c r="A11" s="31" t="s">
        <v>317</v>
      </c>
      <c r="C11" s="109" t="s">
        <v>97</v>
      </c>
      <c r="D11" s="122">
        <f>D6+D10</f>
        <v>0</v>
      </c>
    </row>
    <row r="12" spans="1:6" ht="15.75" thickTop="1" x14ac:dyDescent="0.25">
      <c r="A12" s="29" t="s">
        <v>275</v>
      </c>
    </row>
    <row r="13" spans="1:6" x14ac:dyDescent="0.25">
      <c r="A13" s="29" t="s">
        <v>147</v>
      </c>
    </row>
    <row r="14" spans="1:6" x14ac:dyDescent="0.25">
      <c r="A14" s="29" t="s">
        <v>148</v>
      </c>
    </row>
    <row r="15" spans="1:6" x14ac:dyDescent="0.25">
      <c r="A15" s="29" t="s">
        <v>30</v>
      </c>
    </row>
    <row r="16" spans="1:6" x14ac:dyDescent="0.25">
      <c r="A16" s="29" t="s">
        <v>191</v>
      </c>
    </row>
    <row r="17" spans="1:4" x14ac:dyDescent="0.25">
      <c r="A17" s="29" t="s">
        <v>192</v>
      </c>
    </row>
    <row r="18" spans="1:4" x14ac:dyDescent="0.25">
      <c r="A18" s="29" t="s">
        <v>193</v>
      </c>
    </row>
    <row r="19" spans="1:4" x14ac:dyDescent="0.25">
      <c r="A19" s="29" t="s">
        <v>33</v>
      </c>
    </row>
    <row r="25" spans="1:4" ht="15" customHeight="1" x14ac:dyDescent="0.25">
      <c r="C25" s="80"/>
      <c r="D25" s="93"/>
    </row>
    <row r="27" spans="1:4" x14ac:dyDescent="0.25">
      <c r="C27" s="32" t="s">
        <v>89</v>
      </c>
      <c r="D27" s="32"/>
    </row>
    <row r="28" spans="1:4" x14ac:dyDescent="0.25">
      <c r="C28" s="109" t="s">
        <v>90</v>
      </c>
      <c r="D28" s="123"/>
    </row>
    <row r="31" spans="1:4" x14ac:dyDescent="0.25">
      <c r="C31" s="32" t="s">
        <v>95</v>
      </c>
      <c r="D31" s="32"/>
    </row>
    <row r="32" spans="1:4" x14ac:dyDescent="0.25">
      <c r="C32" s="109" t="s">
        <v>91</v>
      </c>
      <c r="D32" s="124">
        <v>0.33333333333333331</v>
      </c>
    </row>
    <row r="33" spans="3:4" x14ac:dyDescent="0.25">
      <c r="C33" s="109" t="s">
        <v>93</v>
      </c>
      <c r="D33" s="124">
        <v>0.5</v>
      </c>
    </row>
    <row r="34" spans="3:4" x14ac:dyDescent="0.25">
      <c r="C34" s="109" t="s">
        <v>94</v>
      </c>
      <c r="D34" s="124">
        <v>0.54166666666666663</v>
      </c>
    </row>
    <row r="35" spans="3:4" ht="15.75" thickBot="1" x14ac:dyDescent="0.3">
      <c r="C35" s="109" t="s">
        <v>92</v>
      </c>
      <c r="D35" s="124">
        <v>0.70833333333333337</v>
      </c>
    </row>
    <row r="36" spans="3:4" ht="16.5" thickTop="1" thickBot="1" x14ac:dyDescent="0.3">
      <c r="C36" s="109" t="s">
        <v>96</v>
      </c>
      <c r="D36" s="120">
        <f>((D35-D32)-(D34-D33))*24</f>
        <v>8.0000000000000018</v>
      </c>
    </row>
    <row r="37" spans="3:4" ht="15.75" thickTop="1" x14ac:dyDescent="0.25"/>
    <row r="45" spans="3:4" x14ac:dyDescent="0.25">
      <c r="C45" s="32" t="s">
        <v>99</v>
      </c>
      <c r="D45" s="32"/>
    </row>
    <row r="46" spans="3:4" x14ac:dyDescent="0.25">
      <c r="C46" s="125" t="s">
        <v>100</v>
      </c>
      <c r="D46" s="126">
        <v>43005</v>
      </c>
    </row>
    <row r="47" spans="3:4" x14ac:dyDescent="0.25">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heetViews>
  <sheetFormatPr defaultRowHeight="15" x14ac:dyDescent="0.25"/>
  <cols>
    <col min="1" max="1" width="12.7109375" style="29" customWidth="1"/>
    <col min="2" max="2" width="82.85546875" customWidth="1"/>
    <col min="3" max="3" width="16.28515625" customWidth="1"/>
    <col min="4" max="4" width="15" customWidth="1"/>
    <col min="5" max="5" width="21" bestFit="1" customWidth="1"/>
    <col min="6" max="6" width="18.28515625" customWidth="1"/>
  </cols>
  <sheetData>
    <row r="1" spans="1:6" ht="60" customHeight="1" x14ac:dyDescent="0.25">
      <c r="A1" s="29" t="s">
        <v>194</v>
      </c>
      <c r="C1" s="80"/>
      <c r="D1" s="93"/>
      <c r="E1" s="93"/>
      <c r="F1" s="93"/>
    </row>
    <row r="2" spans="1:6" x14ac:dyDescent="0.25">
      <c r="A2" s="29" t="s">
        <v>195</v>
      </c>
      <c r="C2" s="7" t="s">
        <v>102</v>
      </c>
      <c r="D2" s="7" t="s">
        <v>103</v>
      </c>
      <c r="E2" s="7" t="s">
        <v>104</v>
      </c>
      <c r="F2" s="7" t="s">
        <v>121</v>
      </c>
    </row>
    <row r="3" spans="1:6" x14ac:dyDescent="0.25">
      <c r="A3" s="29" t="s">
        <v>196</v>
      </c>
      <c r="C3" s="109" t="s">
        <v>105</v>
      </c>
      <c r="D3" s="109" t="s">
        <v>106</v>
      </c>
      <c r="E3" s="121" t="str">
        <f>D3&amp;", "&amp;C3</f>
        <v>Smith, Nancy</v>
      </c>
      <c r="F3" s="63" t="str">
        <f>C3&amp;" "&amp;D3</f>
        <v>Nancy Smith</v>
      </c>
    </row>
    <row r="4" spans="1:6" x14ac:dyDescent="0.25">
      <c r="A4" s="29" t="s">
        <v>197</v>
      </c>
      <c r="C4" s="109" t="s">
        <v>107</v>
      </c>
      <c r="D4" s="109" t="s">
        <v>108</v>
      </c>
      <c r="E4" s="121"/>
      <c r="F4" s="63"/>
    </row>
    <row r="5" spans="1:6" x14ac:dyDescent="0.25">
      <c r="A5" s="29" t="s">
        <v>198</v>
      </c>
      <c r="C5" s="109" t="s">
        <v>109</v>
      </c>
      <c r="D5" s="109" t="s">
        <v>110</v>
      </c>
      <c r="E5" s="121"/>
      <c r="F5" s="63"/>
    </row>
    <row r="6" spans="1:6" x14ac:dyDescent="0.25">
      <c r="A6" s="29" t="s">
        <v>137</v>
      </c>
      <c r="C6" s="109" t="s">
        <v>111</v>
      </c>
      <c r="D6" s="109" t="s">
        <v>112</v>
      </c>
      <c r="E6" s="121"/>
      <c r="F6" s="63"/>
    </row>
    <row r="7" spans="1:6" x14ac:dyDescent="0.25">
      <c r="A7" s="29" t="s">
        <v>148</v>
      </c>
      <c r="C7" s="109" t="s">
        <v>113</v>
      </c>
      <c r="D7" s="109" t="s">
        <v>114</v>
      </c>
      <c r="E7" s="121"/>
      <c r="F7" s="63"/>
    </row>
    <row r="8" spans="1:6" x14ac:dyDescent="0.25">
      <c r="A8" s="29" t="s">
        <v>57</v>
      </c>
      <c r="C8" s="109" t="s">
        <v>115</v>
      </c>
      <c r="D8" s="109" t="s">
        <v>116</v>
      </c>
      <c r="E8" s="121"/>
      <c r="F8" s="63"/>
    </row>
    <row r="9" spans="1:6" x14ac:dyDescent="0.25">
      <c r="A9" s="29" t="s">
        <v>199</v>
      </c>
      <c r="C9" s="109" t="s">
        <v>117</v>
      </c>
      <c r="D9" s="109" t="s">
        <v>118</v>
      </c>
      <c r="E9" s="121"/>
      <c r="F9" s="63"/>
    </row>
    <row r="10" spans="1:6" x14ac:dyDescent="0.25">
      <c r="A10" s="29" t="s">
        <v>200</v>
      </c>
      <c r="C10" s="109" t="s">
        <v>119</v>
      </c>
      <c r="D10" s="109" t="s">
        <v>120</v>
      </c>
      <c r="E10" s="121"/>
      <c r="F10" s="63"/>
    </row>
    <row r="11" spans="1:6" x14ac:dyDescent="0.25">
      <c r="A11" s="29" t="s">
        <v>201</v>
      </c>
    </row>
    <row r="12" spans="1:6" x14ac:dyDescent="0.25">
      <c r="A12" s="29" t="s">
        <v>202</v>
      </c>
    </row>
    <row r="13" spans="1:6" x14ac:dyDescent="0.25">
      <c r="A13" s="133" t="s">
        <v>318</v>
      </c>
    </row>
    <row r="14" spans="1:6" x14ac:dyDescent="0.25">
      <c r="A14" s="29" t="s">
        <v>30</v>
      </c>
    </row>
    <row r="15" spans="1:6" x14ac:dyDescent="0.25">
      <c r="A15" s="29" t="s">
        <v>203</v>
      </c>
    </row>
    <row r="16" spans="1:6" x14ac:dyDescent="0.25">
      <c r="A16" s="29" t="s">
        <v>204</v>
      </c>
    </row>
    <row r="17" spans="1:4" x14ac:dyDescent="0.25">
      <c r="A17" s="29" t="s">
        <v>33</v>
      </c>
    </row>
    <row r="21" spans="1:4" x14ac:dyDescent="0.25">
      <c r="D21" s="12"/>
    </row>
    <row r="27" spans="1:4" x14ac:dyDescent="0.25">
      <c r="C27" s="32" t="s">
        <v>58</v>
      </c>
      <c r="D27" s="32"/>
    </row>
    <row r="28" spans="1:4" x14ac:dyDescent="0.25">
      <c r="C28" s="109" t="s">
        <v>55</v>
      </c>
      <c r="D28" s="119">
        <f ca="1">TODAY()</f>
        <v>43780</v>
      </c>
    </row>
    <row r="29" spans="1:4" x14ac:dyDescent="0.25">
      <c r="C29" s="109" t="s">
        <v>56</v>
      </c>
      <c r="D29" s="128">
        <f ca="1">NOW()</f>
        <v>43780.558252662035</v>
      </c>
    </row>
    <row r="31" spans="1:4" x14ac:dyDescent="0.25">
      <c r="C31" s="32" t="s">
        <v>59</v>
      </c>
      <c r="D31" s="32"/>
    </row>
    <row r="32" spans="1:4" x14ac:dyDescent="0.25">
      <c r="C32" s="109" t="str">
        <f ca="1">C28&amp;" "&amp;D28</f>
        <v>Today's date: 43780</v>
      </c>
      <c r="D32" s="109"/>
    </row>
    <row r="33" spans="3:4" x14ac:dyDescent="0.25">
      <c r="C33" s="109" t="str">
        <f ca="1">C29&amp;" "&amp;D29</f>
        <v>Current time: 43780.558252662</v>
      </c>
      <c r="D33" s="109"/>
    </row>
    <row r="35" spans="3:4" x14ac:dyDescent="0.25">
      <c r="C35" s="32" t="s">
        <v>60</v>
      </c>
      <c r="D35" s="32"/>
    </row>
    <row r="36" spans="3:4" x14ac:dyDescent="0.25">
      <c r="C36" s="63" t="str">
        <f ca="1">C28 &amp;" "&amp; TEXT(D28,"MM/DD/YYYY")</f>
        <v>Today's date: 11/11/2019</v>
      </c>
      <c r="D36" s="63"/>
    </row>
    <row r="37" spans="3:4" x14ac:dyDescent="0.25">
      <c r="C37" s="63" t="str">
        <f ca="1">C29&amp;" "&amp;TEXT(D29,"HH:MM AM/PM")</f>
        <v>Current time: 01:23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defaultRowHeight="15" x14ac:dyDescent="0.25"/>
  <cols>
    <col min="1" max="1" width="12.7109375" customWidth="1"/>
    <col min="2" max="2" width="82.85546875" customWidth="1"/>
    <col min="3" max="3" width="17.140625" customWidth="1"/>
    <col min="4" max="4" width="26.140625" bestFit="1" customWidth="1"/>
  </cols>
  <sheetData>
    <row r="1" spans="1:6" ht="60" customHeight="1" x14ac:dyDescent="0.25">
      <c r="A1" s="29" t="s">
        <v>61</v>
      </c>
      <c r="D1" s="93"/>
    </row>
    <row r="2" spans="1:6" x14ac:dyDescent="0.25">
      <c r="A2" s="29" t="s">
        <v>205</v>
      </c>
      <c r="E2" s="36"/>
      <c r="F2" s="36"/>
    </row>
    <row r="3" spans="1:6" ht="15" customHeight="1" x14ac:dyDescent="0.25">
      <c r="A3" s="31" t="s">
        <v>277</v>
      </c>
      <c r="E3" s="36"/>
      <c r="F3" s="36"/>
    </row>
    <row r="4" spans="1:6" ht="15" customHeight="1" x14ac:dyDescent="0.25">
      <c r="A4" s="31" t="s">
        <v>278</v>
      </c>
      <c r="E4" s="36"/>
      <c r="F4" s="36"/>
    </row>
    <row r="5" spans="1:6" ht="15" customHeight="1" x14ac:dyDescent="0.25">
      <c r="A5" s="31" t="s">
        <v>315</v>
      </c>
      <c r="C5" s="103"/>
      <c r="E5" s="36"/>
      <c r="F5" s="36"/>
    </row>
    <row r="6" spans="1:6" x14ac:dyDescent="0.25">
      <c r="A6" s="29" t="s">
        <v>206</v>
      </c>
      <c r="E6" s="36"/>
      <c r="F6" s="36"/>
    </row>
    <row r="7" spans="1:6" x14ac:dyDescent="0.25">
      <c r="A7" s="29" t="s">
        <v>137</v>
      </c>
      <c r="C7" s="36"/>
      <c r="D7" s="36"/>
      <c r="E7" s="36"/>
      <c r="F7" s="36"/>
    </row>
    <row r="8" spans="1:6" x14ac:dyDescent="0.25">
      <c r="A8" s="29" t="s">
        <v>148</v>
      </c>
      <c r="C8" s="35" t="s">
        <v>61</v>
      </c>
      <c r="D8" s="35"/>
    </row>
    <row r="9" spans="1:6" x14ac:dyDescent="0.25">
      <c r="A9" s="29" t="s">
        <v>207</v>
      </c>
      <c r="C9" s="129" t="s">
        <v>122</v>
      </c>
      <c r="D9" s="55"/>
    </row>
    <row r="10" spans="1:6" x14ac:dyDescent="0.25">
      <c r="A10" s="29" t="s">
        <v>208</v>
      </c>
      <c r="C10" s="129" t="s">
        <v>123</v>
      </c>
      <c r="D10" s="55"/>
    </row>
    <row r="11" spans="1:6" ht="15" customHeight="1" thickBot="1" x14ac:dyDescent="0.3">
      <c r="A11" s="31" t="s">
        <v>279</v>
      </c>
      <c r="C11" s="36"/>
      <c r="D11" s="36"/>
    </row>
    <row r="12" spans="1:6" ht="15" customHeight="1" thickTop="1" thickBot="1" x14ac:dyDescent="0.3">
      <c r="A12" s="31" t="s">
        <v>280</v>
      </c>
      <c r="C12" s="61">
        <v>50</v>
      </c>
      <c r="D12" s="55" t="str">
        <f>IF(C12&lt;100,"Less than 100","Greater than or equal to 100")</f>
        <v>Less than 100</v>
      </c>
    </row>
    <row r="13" spans="1:6" ht="15" customHeight="1" thickTop="1" x14ac:dyDescent="0.25">
      <c r="A13" s="31" t="s">
        <v>281</v>
      </c>
    </row>
    <row r="14" spans="1:6" x14ac:dyDescent="0.25">
      <c r="A14" s="29" t="s">
        <v>209</v>
      </c>
    </row>
    <row r="15" spans="1:6" ht="15" customHeight="1" x14ac:dyDescent="0.25">
      <c r="A15" s="31" t="s">
        <v>282</v>
      </c>
    </row>
    <row r="16" spans="1:6" x14ac:dyDescent="0.25">
      <c r="A16" s="29" t="s">
        <v>147</v>
      </c>
    </row>
    <row r="17" spans="1:6" x14ac:dyDescent="0.25">
      <c r="A17" s="29" t="s">
        <v>148</v>
      </c>
    </row>
    <row r="18" spans="1:6" x14ac:dyDescent="0.25">
      <c r="A18" s="29" t="s">
        <v>30</v>
      </c>
      <c r="C18" s="12"/>
    </row>
    <row r="19" spans="1:6" x14ac:dyDescent="0.25">
      <c r="A19" s="29" t="s">
        <v>210</v>
      </c>
    </row>
    <row r="20" spans="1:6" x14ac:dyDescent="0.25">
      <c r="A20" s="29" t="s">
        <v>211</v>
      </c>
    </row>
    <row r="21" spans="1:6" x14ac:dyDescent="0.25">
      <c r="A21" s="29" t="s">
        <v>212</v>
      </c>
    </row>
    <row r="22" spans="1:6" x14ac:dyDescent="0.25">
      <c r="A22" s="29" t="s">
        <v>33</v>
      </c>
    </row>
    <row r="26" spans="1:6" ht="15.75" thickBot="1" x14ac:dyDescent="0.3"/>
    <row r="27" spans="1:6" ht="15.75" thickBot="1" x14ac:dyDescent="0.3">
      <c r="C27" s="71" t="s">
        <v>12</v>
      </c>
      <c r="D27" s="72" t="s">
        <v>63</v>
      </c>
      <c r="E27" s="72" t="s">
        <v>64</v>
      </c>
      <c r="F27" s="72" t="s">
        <v>65</v>
      </c>
    </row>
    <row r="28" spans="1:6" x14ac:dyDescent="0.25">
      <c r="C28" s="73" t="s">
        <v>66</v>
      </c>
      <c r="D28" s="73">
        <v>2</v>
      </c>
      <c r="E28" s="74">
        <v>9.7607115856835538</v>
      </c>
      <c r="F28" s="74">
        <f>'IF statements'!$E$28:$E$29*'IF statements'!$D$28:$D$29</f>
        <v>19.521423171367108</v>
      </c>
    </row>
    <row r="29" spans="1:6" ht="15.75" thickBot="1" x14ac:dyDescent="0.3">
      <c r="C29" s="64" t="s">
        <v>67</v>
      </c>
      <c r="D29" s="64">
        <v>3</v>
      </c>
      <c r="E29" s="65">
        <v>3.4189202461080024</v>
      </c>
      <c r="F29" s="65">
        <f>'IF statements'!$E$28:$E$29*'IF statements'!$D$28:$D$29</f>
        <v>10.256760738324008</v>
      </c>
    </row>
    <row r="30" spans="1:6" x14ac:dyDescent="0.25">
      <c r="C30" s="36"/>
      <c r="D30" s="36"/>
      <c r="E30" s="36"/>
      <c r="F30" s="36"/>
    </row>
    <row r="31" spans="1:6" x14ac:dyDescent="0.25">
      <c r="C31" s="36"/>
      <c r="D31" s="36" t="s">
        <v>68</v>
      </c>
      <c r="E31" s="37">
        <f>SUM('IF statements'!$E$28:$E$29)</f>
        <v>13.179631831791557</v>
      </c>
      <c r="F31" s="37">
        <f>SUM('IF statements'!F28:F29)</f>
        <v>29.778183909691116</v>
      </c>
    </row>
    <row r="32" spans="1:6" ht="15.75" thickBot="1" x14ac:dyDescent="0.3">
      <c r="C32" s="36"/>
      <c r="D32" s="36"/>
      <c r="E32" s="36"/>
      <c r="F32" s="36"/>
    </row>
    <row r="33" spans="3:6" ht="16.5" thickTop="1" thickBot="1" x14ac:dyDescent="0.3">
      <c r="C33" s="36"/>
      <c r="D33" s="36" t="s">
        <v>69</v>
      </c>
      <c r="E33" s="61" t="s">
        <v>62</v>
      </c>
      <c r="F33" s="38">
        <f>IF(E33="Yes",F31*SalesTax,0)</f>
        <v>2.456700172549517</v>
      </c>
    </row>
    <row r="34" spans="3:6" ht="16.5" thickTop="1" thickBot="1" x14ac:dyDescent="0.3">
      <c r="C34" s="36"/>
      <c r="D34" s="36"/>
      <c r="E34" s="36"/>
      <c r="F34" s="36"/>
    </row>
    <row r="35" spans="3:6" ht="16.5" thickTop="1" thickBot="1" x14ac:dyDescent="0.3">
      <c r="C35" s="36"/>
      <c r="D35" s="36" t="s">
        <v>124</v>
      </c>
      <c r="E35" s="61" t="s">
        <v>62</v>
      </c>
      <c r="F35" s="38">
        <f>IF(E35="Yes",SUM(D28:D29)*1.25,0)</f>
        <v>6.25</v>
      </c>
    </row>
    <row r="36" spans="3:6" ht="15.75" thickTop="1" x14ac:dyDescent="0.25"/>
    <row r="37" spans="3:6" x14ac:dyDescent="0.25">
      <c r="D37" s="36" t="s">
        <v>65</v>
      </c>
      <c r="E37" s="36"/>
      <c r="F37" s="37">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heetViews>
  <sheetFormatPr defaultColWidth="8.85546875" defaultRowHeight="15" customHeight="1" x14ac:dyDescent="0.25"/>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x14ac:dyDescent="0.25">
      <c r="A1" s="9" t="s">
        <v>70</v>
      </c>
      <c r="B1" s="45"/>
      <c r="D1" s="92"/>
      <c r="E1" s="92"/>
      <c r="F1" s="92"/>
      <c r="G1" s="92"/>
    </row>
    <row r="2" spans="1:7" ht="15" customHeight="1" x14ac:dyDescent="0.25">
      <c r="A2" s="9" t="s">
        <v>213</v>
      </c>
      <c r="B2" s="45"/>
    </row>
    <row r="3" spans="1:7" ht="15" customHeight="1" x14ac:dyDescent="0.25">
      <c r="A3" s="9" t="s">
        <v>214</v>
      </c>
      <c r="B3" s="45"/>
    </row>
    <row r="4" spans="1:7" ht="15" customHeight="1" x14ac:dyDescent="0.25">
      <c r="A4" s="9" t="s">
        <v>215</v>
      </c>
      <c r="B4" s="45"/>
    </row>
    <row r="5" spans="1:7" s="4" customFormat="1" ht="15" customHeight="1" x14ac:dyDescent="0.25">
      <c r="A5" s="26" t="s">
        <v>216</v>
      </c>
      <c r="B5" s="46"/>
    </row>
    <row r="6" spans="1:7" s="4" customFormat="1" ht="15" customHeight="1" x14ac:dyDescent="0.25">
      <c r="A6" s="26" t="s">
        <v>217</v>
      </c>
      <c r="B6" s="46"/>
    </row>
    <row r="7" spans="1:7" s="4" customFormat="1" ht="15" customHeight="1" x14ac:dyDescent="0.25">
      <c r="A7" s="26" t="s">
        <v>218</v>
      </c>
      <c r="B7" s="46"/>
    </row>
    <row r="8" spans="1:7" s="4" customFormat="1" ht="15" customHeight="1" x14ac:dyDescent="0.25">
      <c r="A8" s="99" t="s">
        <v>283</v>
      </c>
      <c r="B8" s="46"/>
    </row>
    <row r="9" spans="1:7" s="4" customFormat="1" ht="15" customHeight="1" x14ac:dyDescent="0.25">
      <c r="A9" s="99" t="s">
        <v>284</v>
      </c>
      <c r="B9" s="46"/>
    </row>
    <row r="10" spans="1:7" s="4" customFormat="1" ht="15" customHeight="1" x14ac:dyDescent="0.25">
      <c r="A10" s="26" t="s">
        <v>219</v>
      </c>
      <c r="B10" s="46"/>
    </row>
    <row r="11" spans="1:7" s="4" customFormat="1" ht="15" customHeight="1" x14ac:dyDescent="0.25">
      <c r="A11" s="26" t="s">
        <v>137</v>
      </c>
      <c r="B11" s="46"/>
    </row>
    <row r="12" spans="1:7" s="4" customFormat="1" ht="15" customHeight="1" x14ac:dyDescent="0.25">
      <c r="A12" s="26" t="s">
        <v>148</v>
      </c>
      <c r="B12" s="46"/>
    </row>
    <row r="13" spans="1:7" s="4" customFormat="1" ht="15" customHeight="1" x14ac:dyDescent="0.25">
      <c r="A13" s="26" t="s">
        <v>220</v>
      </c>
      <c r="B13" s="46"/>
      <c r="C13" s="103"/>
      <c r="D13" s="106"/>
      <c r="E13" s="106"/>
      <c r="F13" s="106"/>
      <c r="G13" s="106"/>
    </row>
    <row r="14" spans="1:7" s="4" customFormat="1" ht="15" customHeight="1" x14ac:dyDescent="0.25">
      <c r="A14" s="26" t="s">
        <v>221</v>
      </c>
      <c r="B14" s="46"/>
      <c r="C14" s="106"/>
      <c r="D14" s="106"/>
      <c r="E14" s="106"/>
      <c r="F14" s="106"/>
      <c r="G14" s="106"/>
    </row>
    <row r="15" spans="1:7" s="4" customFormat="1" ht="15" customHeight="1" x14ac:dyDescent="0.25">
      <c r="A15" s="99" t="s">
        <v>285</v>
      </c>
      <c r="B15" s="46"/>
    </row>
    <row r="16" spans="1:7" s="4" customFormat="1" ht="15" customHeight="1" x14ac:dyDescent="0.25">
      <c r="A16" s="31" t="s">
        <v>286</v>
      </c>
      <c r="B16" s="46"/>
      <c r="C16" s="39" t="s">
        <v>1</v>
      </c>
      <c r="D16" s="34" t="s">
        <v>2</v>
      </c>
      <c r="E16" s="25"/>
      <c r="F16" s="33" t="s">
        <v>3</v>
      </c>
      <c r="G16" s="34" t="s">
        <v>2</v>
      </c>
    </row>
    <row r="17" spans="1:12" s="4" customFormat="1" ht="15" customHeight="1" x14ac:dyDescent="0.25">
      <c r="A17" s="26" t="s">
        <v>222</v>
      </c>
      <c r="C17" s="116" t="s">
        <v>4</v>
      </c>
      <c r="D17" s="117">
        <v>50</v>
      </c>
      <c r="E17" s="47"/>
      <c r="F17" s="118" t="s">
        <v>5</v>
      </c>
      <c r="G17" s="117">
        <v>50</v>
      </c>
      <c r="H17" s="46"/>
      <c r="I17" s="46"/>
      <c r="J17" s="46"/>
      <c r="K17" s="46"/>
      <c r="L17" s="46"/>
    </row>
    <row r="18" spans="1:12" s="4" customFormat="1" ht="15" customHeight="1" x14ac:dyDescent="0.25">
      <c r="A18" s="26" t="s">
        <v>147</v>
      </c>
      <c r="C18" s="116" t="s">
        <v>6</v>
      </c>
      <c r="D18" s="117">
        <v>20</v>
      </c>
      <c r="E18" s="47"/>
      <c r="F18" s="118" t="s">
        <v>7</v>
      </c>
      <c r="G18" s="117">
        <v>30</v>
      </c>
      <c r="H18" s="46"/>
      <c r="I18" s="46"/>
      <c r="J18" s="46"/>
      <c r="K18" s="46"/>
      <c r="L18" s="46"/>
    </row>
    <row r="19" spans="1:12" s="4" customFormat="1" ht="15" customHeight="1" x14ac:dyDescent="0.25">
      <c r="A19" s="26" t="s">
        <v>148</v>
      </c>
      <c r="C19" s="116" t="s">
        <v>8</v>
      </c>
      <c r="D19" s="117">
        <v>60</v>
      </c>
      <c r="E19" s="47"/>
      <c r="F19" s="118" t="s">
        <v>9</v>
      </c>
      <c r="G19" s="117">
        <v>10</v>
      </c>
      <c r="H19" s="46"/>
      <c r="I19" s="46"/>
      <c r="J19" s="46"/>
      <c r="K19" s="46"/>
      <c r="L19" s="46"/>
    </row>
    <row r="20" spans="1:12" s="4" customFormat="1" ht="15" customHeight="1" x14ac:dyDescent="0.25">
      <c r="A20" s="26" t="s">
        <v>30</v>
      </c>
      <c r="C20" s="116" t="s">
        <v>10</v>
      </c>
      <c r="D20" s="117">
        <v>40</v>
      </c>
      <c r="E20" s="47"/>
      <c r="F20" s="118" t="s">
        <v>11</v>
      </c>
      <c r="G20" s="117">
        <v>50</v>
      </c>
      <c r="H20" s="46"/>
      <c r="I20" s="46"/>
      <c r="J20" s="46"/>
      <c r="K20" s="46"/>
      <c r="L20" s="46"/>
    </row>
    <row r="21" spans="1:12" s="4" customFormat="1" ht="15" customHeight="1" thickBot="1" x14ac:dyDescent="0.3">
      <c r="A21" s="26" t="s">
        <v>71</v>
      </c>
      <c r="C21" s="46"/>
      <c r="D21" s="46"/>
      <c r="E21" s="46"/>
      <c r="F21" s="46"/>
      <c r="G21" s="46"/>
      <c r="H21" s="46"/>
      <c r="I21" s="46"/>
      <c r="J21" s="46"/>
      <c r="K21" s="46"/>
      <c r="L21" s="46"/>
    </row>
    <row r="22" spans="1:12" s="4" customFormat="1" ht="15" customHeight="1" thickTop="1" thickBot="1" x14ac:dyDescent="0.3">
      <c r="A22" s="26" t="s">
        <v>72</v>
      </c>
      <c r="C22" s="62" t="s">
        <v>4</v>
      </c>
      <c r="D22" s="50"/>
      <c r="E22" s="47"/>
      <c r="F22" s="62" t="s">
        <v>9</v>
      </c>
      <c r="G22" s="50"/>
      <c r="H22" s="46"/>
      <c r="I22" s="46"/>
      <c r="J22" s="46"/>
      <c r="K22" s="46"/>
      <c r="L22" s="46"/>
    </row>
    <row r="23" spans="1:12" s="4" customFormat="1" ht="15" customHeight="1" thickTop="1" x14ac:dyDescent="0.25">
      <c r="A23" s="26" t="s">
        <v>73</v>
      </c>
      <c r="C23" s="46"/>
      <c r="D23" s="47"/>
      <c r="E23" s="47"/>
      <c r="F23" s="46"/>
      <c r="G23" s="47"/>
      <c r="H23" s="46"/>
      <c r="I23" s="46"/>
      <c r="J23" s="46"/>
      <c r="K23" s="46"/>
      <c r="L23" s="46"/>
    </row>
    <row r="24" spans="1:12" s="4" customFormat="1" ht="15" customHeight="1" x14ac:dyDescent="0.25">
      <c r="A24" s="26" t="s">
        <v>74</v>
      </c>
      <c r="H24" s="46"/>
      <c r="I24" s="46"/>
      <c r="J24" s="46"/>
      <c r="K24" s="46"/>
      <c r="L24" s="46"/>
    </row>
    <row r="25" spans="1:12" s="4" customFormat="1" ht="15" customHeight="1" x14ac:dyDescent="0.25">
      <c r="A25" s="26" t="s">
        <v>33</v>
      </c>
      <c r="H25" s="46"/>
      <c r="I25" s="46"/>
      <c r="J25" s="46"/>
      <c r="K25" s="46"/>
      <c r="L25" s="46"/>
    </row>
    <row r="26" spans="1:12" ht="15" customHeight="1" x14ac:dyDescent="0.25">
      <c r="C26" s="4"/>
      <c r="E26" s="4"/>
      <c r="F26" s="4"/>
      <c r="G26" s="4"/>
      <c r="H26" s="45"/>
      <c r="I26" s="46"/>
      <c r="J26" s="46"/>
      <c r="K26" s="46"/>
      <c r="L26" s="46"/>
    </row>
    <row r="27" spans="1:12" ht="15" customHeight="1" x14ac:dyDescent="0.25">
      <c r="C27" s="4"/>
      <c r="E27" s="4"/>
      <c r="F27" s="4"/>
      <c r="G27" s="4"/>
      <c r="H27" s="45"/>
      <c r="I27" s="45"/>
      <c r="J27" s="45"/>
      <c r="K27" s="45"/>
      <c r="L27" s="45"/>
    </row>
    <row r="28" spans="1:12" ht="15" customHeight="1" x14ac:dyDescent="0.25">
      <c r="C28" s="4"/>
      <c r="E28" s="4"/>
      <c r="F28" s="4"/>
      <c r="G28" s="4"/>
      <c r="H28" s="45"/>
      <c r="I28" s="45"/>
      <c r="J28" s="45"/>
      <c r="K28" s="45"/>
      <c r="L28" s="45"/>
    </row>
    <row r="29" spans="1:12" ht="15" customHeight="1" x14ac:dyDescent="0.25">
      <c r="H29" s="45"/>
      <c r="I29" s="45"/>
      <c r="J29" s="45"/>
      <c r="K29" s="45"/>
      <c r="L29" s="45"/>
    </row>
    <row r="30" spans="1:12" ht="15" customHeight="1" x14ac:dyDescent="0.25">
      <c r="H30" s="45"/>
      <c r="I30" s="45"/>
      <c r="J30" s="45"/>
      <c r="K30" s="45"/>
      <c r="L30" s="45"/>
    </row>
    <row r="31" spans="1:12" ht="15" customHeight="1" x14ac:dyDescent="0.25">
      <c r="H31" s="45"/>
      <c r="I31" s="45"/>
      <c r="J31" s="45"/>
      <c r="K31" s="45"/>
      <c r="L31" s="45"/>
    </row>
    <row r="32" spans="1:12" ht="15" customHeight="1" x14ac:dyDescent="0.25">
      <c r="H32" s="45"/>
      <c r="I32" s="45"/>
      <c r="J32" s="45"/>
      <c r="K32" s="45"/>
      <c r="L32" s="45"/>
    </row>
    <row r="33" spans="2:7" ht="15" customHeight="1" x14ac:dyDescent="0.25">
      <c r="B33" s="45"/>
      <c r="C33" s="104"/>
      <c r="D33" s="105"/>
      <c r="E33" s="105"/>
      <c r="F33" s="105"/>
      <c r="G33" s="105"/>
    </row>
    <row r="34" spans="2:7" ht="15" customHeight="1" x14ac:dyDescent="0.25">
      <c r="B34" s="45"/>
      <c r="C34" s="105"/>
      <c r="D34" s="105"/>
      <c r="E34" s="105"/>
      <c r="F34" s="105"/>
      <c r="G34" s="105"/>
    </row>
    <row r="35" spans="2:7" ht="15" customHeight="1" x14ac:dyDescent="0.25">
      <c r="B35" s="45"/>
      <c r="C35" s="94" t="s">
        <v>22</v>
      </c>
      <c r="D35" s="92"/>
      <c r="E35" s="92"/>
      <c r="F35" s="92"/>
      <c r="G35" s="92"/>
    </row>
    <row r="36" spans="2:7" ht="15" customHeight="1" x14ac:dyDescent="0.25">
      <c r="B36" s="45"/>
      <c r="C36" s="39" t="s">
        <v>12</v>
      </c>
      <c r="D36" s="34" t="s">
        <v>2</v>
      </c>
      <c r="E36" s="25"/>
      <c r="F36" s="33" t="s">
        <v>12</v>
      </c>
      <c r="G36" s="34" t="s">
        <v>2</v>
      </c>
    </row>
    <row r="37" spans="2:7" ht="15" customHeight="1" x14ac:dyDescent="0.25">
      <c r="B37" s="45"/>
      <c r="C37" s="116" t="s">
        <v>13</v>
      </c>
      <c r="D37" s="117">
        <v>50</v>
      </c>
      <c r="E37" s="47"/>
      <c r="F37" s="118" t="s">
        <v>13</v>
      </c>
      <c r="G37" s="117">
        <v>50</v>
      </c>
    </row>
    <row r="38" spans="2:7" ht="15" customHeight="1" x14ac:dyDescent="0.25">
      <c r="B38" s="45"/>
      <c r="C38" s="116" t="s">
        <v>14</v>
      </c>
      <c r="D38" s="117">
        <v>100</v>
      </c>
      <c r="E38" s="47"/>
      <c r="F38" s="118" t="s">
        <v>14</v>
      </c>
      <c r="G38" s="117">
        <v>100</v>
      </c>
    </row>
    <row r="39" spans="2:7" ht="15" customHeight="1" x14ac:dyDescent="0.25">
      <c r="B39" s="45"/>
      <c r="C39" s="116" t="s">
        <v>15</v>
      </c>
      <c r="D39" s="117">
        <v>40</v>
      </c>
      <c r="E39" s="47"/>
      <c r="F39" s="118" t="s">
        <v>15</v>
      </c>
      <c r="G39" s="117">
        <v>40</v>
      </c>
    </row>
    <row r="40" spans="2:7" ht="15" customHeight="1" x14ac:dyDescent="0.25">
      <c r="C40" s="116" t="s">
        <v>16</v>
      </c>
      <c r="D40" s="117">
        <v>50</v>
      </c>
      <c r="E40" s="47"/>
      <c r="F40" s="118" t="s">
        <v>16</v>
      </c>
      <c r="G40" s="117">
        <v>50</v>
      </c>
    </row>
    <row r="41" spans="2:7" ht="15" customHeight="1" x14ac:dyDescent="0.25">
      <c r="C41" s="116" t="s">
        <v>17</v>
      </c>
      <c r="D41" s="117">
        <v>20</v>
      </c>
      <c r="E41" s="47"/>
      <c r="F41" s="118" t="s">
        <v>17</v>
      </c>
      <c r="G41" s="117">
        <v>20</v>
      </c>
    </row>
    <row r="42" spans="2:7" ht="15" customHeight="1" thickBot="1" x14ac:dyDescent="0.3">
      <c r="C42" s="46"/>
      <c r="D42" s="46"/>
      <c r="E42" s="46"/>
      <c r="F42" s="46"/>
      <c r="G42" s="46"/>
    </row>
    <row r="43" spans="2:7" ht="15" customHeight="1" thickTop="1" thickBot="1" x14ac:dyDescent="0.3">
      <c r="B43" s="45"/>
      <c r="C43" s="62"/>
      <c r="D43" s="50" t="e">
        <f>VLOOKUP(C43,C37:D41,2,FALSE)</f>
        <v>#N/A</v>
      </c>
      <c r="E43" s="47"/>
      <c r="F43" s="96" t="s">
        <v>287</v>
      </c>
      <c r="G43" s="50" t="str">
        <f>IFERROR(VLOOKUP(F43,F37:G41,2,FALSE),"")</f>
        <v/>
      </c>
    </row>
    <row r="44" spans="2:7" ht="15" customHeight="1" thickTop="1" x14ac:dyDescent="0.25">
      <c r="B44" s="45"/>
      <c r="C44" s="45"/>
      <c r="D44" s="46"/>
      <c r="E44" s="45"/>
      <c r="F44" s="45"/>
      <c r="G44" s="45"/>
    </row>
    <row r="45" spans="2:7" ht="15" customHeight="1" x14ac:dyDescent="0.25">
      <c r="B45" s="45"/>
      <c r="C45" s="45"/>
      <c r="D45" s="46"/>
      <c r="E45" s="45"/>
      <c r="F45" s="45"/>
      <c r="G45" s="45"/>
    </row>
    <row r="46" spans="2:7" ht="15" customHeight="1" x14ac:dyDescent="0.25">
      <c r="B46" s="45"/>
      <c r="C46" s="45"/>
      <c r="D46" s="46"/>
      <c r="E46" s="45"/>
      <c r="F46" s="45"/>
      <c r="G46" s="45"/>
    </row>
    <row r="47" spans="2:7" ht="15" customHeight="1" x14ac:dyDescent="0.25">
      <c r="B47" s="45"/>
      <c r="C47" s="45"/>
      <c r="D47" s="46"/>
      <c r="E47" s="45"/>
      <c r="F47" s="45"/>
      <c r="G47" s="45"/>
    </row>
    <row r="48" spans="2:7" ht="15" customHeight="1" x14ac:dyDescent="0.25">
      <c r="B48" s="45"/>
      <c r="C48" s="45"/>
      <c r="D48" s="46"/>
      <c r="E48" s="45"/>
      <c r="F48" s="45"/>
      <c r="G48" s="45"/>
    </row>
  </sheetData>
  <dataValidations disablePrompts="1"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heetViews>
  <sheetFormatPr defaultColWidth="8.85546875" defaultRowHeight="15" x14ac:dyDescent="0.25"/>
  <cols>
    <col min="1" max="1" width="12.7109375" style="9" customWidth="1"/>
    <col min="2" max="2" width="82.85546875" style="24" customWidth="1"/>
    <col min="3" max="4" width="12.7109375" style="20" customWidth="1"/>
    <col min="5" max="5" width="8.42578125" style="20" bestFit="1" customWidth="1"/>
    <col min="6" max="8" width="12.7109375" style="20" customWidth="1"/>
    <col min="9" max="25" width="8.85546875" style="20"/>
    <col min="26" max="26" width="8.85546875" style="20" hidden="1" customWidth="1"/>
    <col min="27" max="27" width="2.28515625" style="20" hidden="1" customWidth="1"/>
    <col min="28" max="28" width="11" style="20" hidden="1" customWidth="1"/>
    <col min="29" max="29" width="2.28515625" style="20" hidden="1" customWidth="1"/>
    <col min="30" max="30" width="11" style="20" hidden="1" customWidth="1"/>
    <col min="31" max="31" width="2.28515625" style="20" hidden="1" customWidth="1"/>
    <col min="32" max="32" width="11" style="20" hidden="1" customWidth="1"/>
    <col min="33" max="33" width="2.28515625" style="20" hidden="1" customWidth="1"/>
    <col min="34" max="34" width="11" style="20" hidden="1" customWidth="1"/>
    <col min="35" max="16384" width="8.85546875" style="20"/>
  </cols>
  <sheetData>
    <row r="1" spans="1:34" ht="60" customHeight="1" x14ac:dyDescent="0.25">
      <c r="A1" s="29" t="s">
        <v>223</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25">
      <c r="A2" s="29" t="s">
        <v>224</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25">
      <c r="A3" s="29" t="s">
        <v>225</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25">
      <c r="A4" s="29" t="s">
        <v>226</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3">
      <c r="A5" s="29" t="s">
        <v>227</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25">
      <c r="A6" s="29" t="s">
        <v>228</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25">
      <c r="A7" s="29" t="s">
        <v>288</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25">
      <c r="A8" s="29" t="s">
        <v>229</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25">
      <c r="A9" s="29" t="s">
        <v>230</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25">
      <c r="A10" s="29" t="s">
        <v>231</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25">
      <c r="A11" s="29" t="s">
        <v>232</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25">
      <c r="A12" s="29" t="s">
        <v>233</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25">
      <c r="A13" s="31" t="s">
        <v>234</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25">
      <c r="A14" s="30" t="s">
        <v>235</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25">
      <c r="A15" s="31" t="s">
        <v>299</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3">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3">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25">
      <c r="A18" s="29" t="s">
        <v>236</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25">
      <c r="A19" s="29" t="s">
        <v>237</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25">
      <c r="A20" s="29" t="s">
        <v>310</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25">
      <c r="A21" s="29" t="s">
        <v>238</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25">
      <c r="A22" s="29" t="s">
        <v>227</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25">
      <c r="A23" s="29" t="s">
        <v>228</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25">
      <c r="A24" s="31" t="s">
        <v>309</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25">
      <c r="A25" s="29" t="s">
        <v>239</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25">
      <c r="A26" s="29" t="s">
        <v>240</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25">
      <c r="A27" s="29" t="s">
        <v>233</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25">
      <c r="A28" s="29" t="s">
        <v>241</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25">
      <c r="A29" s="29" t="s">
        <v>242</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25">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25">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25">
      <c r="A32" s="26" t="s">
        <v>243</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25">
      <c r="A33" s="99" t="s">
        <v>311</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25">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25">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25">
      <c r="A36" s="9" t="s">
        <v>244</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25">
      <c r="A37" s="9" t="s">
        <v>245</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25">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25">
      <c r="A39" s="9" t="s">
        <v>246</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25">
      <c r="A40" s="9" t="s">
        <v>247</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25">
      <c r="A41" s="9" t="s">
        <v>248</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25">
      <c r="A42" s="9" t="s">
        <v>249</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25">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25">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25">
      <c r="A45" s="9" t="s">
        <v>250</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25">
      <c r="A46" s="9" t="s">
        <v>251</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25">
      <c r="A47" s="9" t="s">
        <v>252</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25">
      <c r="A48" s="9" t="s">
        <v>253</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25">
      <c r="A49" s="9" t="s">
        <v>254</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25">
      <c r="A50" s="9" t="s">
        <v>255</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25">
      <c r="A51" s="9" t="s">
        <v>256</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25">
      <c r="A52" s="9" t="s">
        <v>257</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25">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25">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25">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25">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25">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25">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25">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25">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25">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25">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5.75" thickBot="1" x14ac:dyDescent="0.3">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6.5" thickTop="1" thickBot="1" x14ac:dyDescent="0.3">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5.75" thickTop="1" x14ac:dyDescent="0.25">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25">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25">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25">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25">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25">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25">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25">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25">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25">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25">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25">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25">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25">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25">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25">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25">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25">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25">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25">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25">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25">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25">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25">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25">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25">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25">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25">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25">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25">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25">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25">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25">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25">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25">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25">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25">
      <c r="B101" s="9"/>
      <c r="C101" s="48" t="s">
        <v>6</v>
      </c>
      <c r="D101" s="48" t="s">
        <v>50</v>
      </c>
      <c r="E101" s="49">
        <v>20</v>
      </c>
      <c r="F101" s="45"/>
      <c r="G101" s="45"/>
    </row>
    <row r="102" spans="2:34" ht="15" customHeight="1" x14ac:dyDescent="0.25">
      <c r="B102" s="9"/>
      <c r="C102" s="48" t="s">
        <v>8</v>
      </c>
      <c r="D102" s="48" t="s">
        <v>47</v>
      </c>
      <c r="E102" s="49">
        <v>60</v>
      </c>
      <c r="F102" s="45"/>
      <c r="G102" s="45"/>
    </row>
    <row r="103" spans="2:34" ht="15" customHeight="1" x14ac:dyDescent="0.25">
      <c r="B103" s="9"/>
      <c r="C103" s="48" t="s">
        <v>10</v>
      </c>
      <c r="D103" s="48" t="s">
        <v>52</v>
      </c>
      <c r="E103" s="49">
        <v>40</v>
      </c>
      <c r="F103" s="45"/>
      <c r="G103" s="45"/>
    </row>
    <row r="104" spans="2:34" ht="15" customHeight="1" x14ac:dyDescent="0.25">
      <c r="B104" s="9"/>
      <c r="C104" s="46"/>
      <c r="D104" s="46"/>
      <c r="E104" s="47"/>
    </row>
    <row r="105" spans="2:34" ht="15" customHeight="1" thickBot="1" x14ac:dyDescent="0.3">
      <c r="B105" s="9"/>
      <c r="C105" s="46" t="s">
        <v>1</v>
      </c>
      <c r="D105" s="46" t="s">
        <v>44</v>
      </c>
      <c r="E105" s="25" t="s">
        <v>83</v>
      </c>
    </row>
    <row r="106" spans="2:34" ht="15" customHeight="1" thickTop="1" thickBot="1" x14ac:dyDescent="0.3">
      <c r="B106" s="9"/>
      <c r="C106" s="54" t="s">
        <v>10</v>
      </c>
      <c r="D106" s="54" t="s">
        <v>52</v>
      </c>
      <c r="E106" s="50">
        <f>SUMIFS(E92:E103,C92:C103,C106,D92:D103,D106)</f>
        <v>80</v>
      </c>
    </row>
    <row r="107" spans="2:34" ht="15" customHeight="1" thickTop="1" x14ac:dyDescent="0.25">
      <c r="B107" s="9"/>
      <c r="E107" s="45"/>
    </row>
    <row r="108" spans="2:34" x14ac:dyDescent="0.25">
      <c r="E108" s="45"/>
    </row>
    <row r="109" spans="2:34" x14ac:dyDescent="0.25">
      <c r="E109" s="45"/>
    </row>
    <row r="110" spans="2:34" x14ac:dyDescent="0.25">
      <c r="E110" s="45"/>
    </row>
    <row r="117" spans="3:4" x14ac:dyDescent="0.25">
      <c r="C117" s="7" t="s">
        <v>12</v>
      </c>
      <c r="D117" s="7" t="s">
        <v>2</v>
      </c>
    </row>
    <row r="118" spans="3:4" x14ac:dyDescent="0.25">
      <c r="C118" s="13" t="s">
        <v>13</v>
      </c>
      <c r="D118" s="13">
        <v>50</v>
      </c>
    </row>
    <row r="119" spans="3:4" x14ac:dyDescent="0.25">
      <c r="C119" s="13" t="s">
        <v>14</v>
      </c>
      <c r="D119" s="13">
        <v>100</v>
      </c>
    </row>
    <row r="120" spans="3:4" x14ac:dyDescent="0.25">
      <c r="C120" s="13" t="s">
        <v>15</v>
      </c>
      <c r="D120" s="13">
        <v>40</v>
      </c>
    </row>
    <row r="121" spans="3:4" x14ac:dyDescent="0.25">
      <c r="C121" s="13" t="s">
        <v>16</v>
      </c>
      <c r="D121" s="13">
        <v>50</v>
      </c>
    </row>
    <row r="122" spans="3:4" ht="15.75" thickBot="1" x14ac:dyDescent="0.3">
      <c r="C122" s="13" t="s">
        <v>17</v>
      </c>
      <c r="D122" s="13">
        <v>20</v>
      </c>
    </row>
    <row r="123" spans="3:4" ht="16.5" thickTop="1" thickBot="1" x14ac:dyDescent="0.3">
      <c r="C123" s="59"/>
      <c r="D123" s="60">
        <f>SUMIF(D118:D122,"&gt;=50")</f>
        <v>200</v>
      </c>
    </row>
    <row r="124" spans="3:4" ht="15.75" thickTop="1" x14ac:dyDescent="0.25"/>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heetViews>
  <sheetFormatPr defaultRowHeight="15" x14ac:dyDescent="0.25"/>
  <cols>
    <col min="1" max="1" width="13" customWidth="1"/>
    <col min="2" max="2" width="82.85546875" customWidth="1"/>
    <col min="3" max="4" width="13.140625" customWidth="1"/>
  </cols>
  <sheetData>
    <row r="1" spans="1:4" ht="60" customHeight="1" x14ac:dyDescent="0.25">
      <c r="A1" s="29" t="s">
        <v>258</v>
      </c>
      <c r="C1" s="80"/>
      <c r="D1" s="93"/>
    </row>
    <row r="2" spans="1:4" x14ac:dyDescent="0.25">
      <c r="A2" s="29" t="s">
        <v>259</v>
      </c>
    </row>
    <row r="3" spans="1:4" ht="15" customHeight="1" x14ac:dyDescent="0.25">
      <c r="A3" s="31" t="s">
        <v>314</v>
      </c>
    </row>
    <row r="4" spans="1:4" ht="15" customHeight="1" x14ac:dyDescent="0.25">
      <c r="A4" s="31" t="s">
        <v>289</v>
      </c>
      <c r="C4" s="39" t="s">
        <v>1</v>
      </c>
      <c r="D4" s="34" t="s">
        <v>2</v>
      </c>
    </row>
    <row r="5" spans="1:4" ht="15" customHeight="1" x14ac:dyDescent="0.25">
      <c r="A5" s="31" t="s">
        <v>300</v>
      </c>
      <c r="C5" s="48" t="s">
        <v>4</v>
      </c>
      <c r="D5" s="49">
        <v>50</v>
      </c>
    </row>
    <row r="6" spans="1:4" x14ac:dyDescent="0.25">
      <c r="A6" s="29" t="s">
        <v>260</v>
      </c>
      <c r="C6" s="48" t="s">
        <v>6</v>
      </c>
      <c r="D6" s="49">
        <v>20</v>
      </c>
    </row>
    <row r="7" spans="1:4" ht="15" customHeight="1" x14ac:dyDescent="0.25">
      <c r="A7" s="31" t="s">
        <v>290</v>
      </c>
      <c r="C7" s="48" t="s">
        <v>8</v>
      </c>
      <c r="D7" s="49">
        <v>60</v>
      </c>
    </row>
    <row r="8" spans="1:4" ht="15" customHeight="1" x14ac:dyDescent="0.25">
      <c r="A8" s="29" t="s">
        <v>147</v>
      </c>
      <c r="C8" s="48" t="s">
        <v>10</v>
      </c>
      <c r="D8" s="49">
        <v>40</v>
      </c>
    </row>
    <row r="9" spans="1:4" ht="15" customHeight="1" thickBot="1" x14ac:dyDescent="0.3">
      <c r="A9" s="29" t="s">
        <v>148</v>
      </c>
      <c r="C9" s="46"/>
      <c r="D9" s="46"/>
    </row>
    <row r="10" spans="1:4" ht="16.5" thickTop="1" thickBot="1" x14ac:dyDescent="0.3">
      <c r="A10" s="29" t="s">
        <v>30</v>
      </c>
      <c r="C10" s="62" t="s">
        <v>4</v>
      </c>
      <c r="D10" s="50">
        <f>VLOOKUP(C10,C5:D8,2,FALSE)</f>
        <v>50</v>
      </c>
    </row>
    <row r="11" spans="1:4" ht="15.75" thickTop="1" x14ac:dyDescent="0.25">
      <c r="A11" s="29" t="s">
        <v>150</v>
      </c>
    </row>
    <row r="12" spans="1:4" x14ac:dyDescent="0.25">
      <c r="A12" s="29" t="s">
        <v>261</v>
      </c>
    </row>
    <row r="13" spans="1:4" x14ac:dyDescent="0.25">
      <c r="A13" s="29" t="s">
        <v>262</v>
      </c>
    </row>
    <row r="14" spans="1:4" x14ac:dyDescent="0.25">
      <c r="A14" s="29" t="s">
        <v>33</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heetViews>
  <sheetFormatPr defaultRowHeight="15" x14ac:dyDescent="0.25"/>
  <cols>
    <col min="1" max="1" width="13" customWidth="1"/>
    <col min="2" max="2" width="82.85546875" customWidth="1"/>
    <col min="3" max="4" width="13.28515625" customWidth="1"/>
  </cols>
  <sheetData>
    <row r="1" spans="1:4" ht="60" customHeight="1" x14ac:dyDescent="0.25">
      <c r="A1" s="29" t="s">
        <v>263</v>
      </c>
      <c r="C1" s="80"/>
      <c r="D1" s="98"/>
    </row>
    <row r="2" spans="1:4" ht="15" customHeight="1" x14ac:dyDescent="0.25">
      <c r="A2" s="29" t="s">
        <v>264</v>
      </c>
      <c r="C2" s="97"/>
      <c r="D2" s="97"/>
    </row>
    <row r="3" spans="1:4" x14ac:dyDescent="0.25">
      <c r="A3" s="29" t="s">
        <v>265</v>
      </c>
      <c r="C3" s="39" t="s">
        <v>1</v>
      </c>
      <c r="D3" s="34" t="s">
        <v>2</v>
      </c>
    </row>
    <row r="4" spans="1:4" x14ac:dyDescent="0.25">
      <c r="A4" s="29" t="s">
        <v>266</v>
      </c>
      <c r="C4" s="116" t="s">
        <v>4</v>
      </c>
      <c r="D4" s="117">
        <v>50</v>
      </c>
    </row>
    <row r="5" spans="1:4" x14ac:dyDescent="0.25">
      <c r="A5" s="29" t="s">
        <v>267</v>
      </c>
      <c r="C5" s="116" t="s">
        <v>6</v>
      </c>
      <c r="D5" s="117">
        <v>20</v>
      </c>
    </row>
    <row r="6" spans="1:4" x14ac:dyDescent="0.25">
      <c r="A6" s="29" t="s">
        <v>268</v>
      </c>
      <c r="C6" s="116" t="s">
        <v>8</v>
      </c>
      <c r="D6" s="117">
        <v>60</v>
      </c>
    </row>
    <row r="7" spans="1:4" ht="15" customHeight="1" x14ac:dyDescent="0.25">
      <c r="A7" s="31" t="s">
        <v>291</v>
      </c>
      <c r="C7" s="116" t="s">
        <v>10</v>
      </c>
      <c r="D7" s="117">
        <v>40</v>
      </c>
    </row>
    <row r="8" spans="1:4" ht="15.75" thickBot="1" x14ac:dyDescent="0.3">
      <c r="A8" s="29" t="s">
        <v>147</v>
      </c>
      <c r="C8" s="46"/>
      <c r="D8" s="46"/>
    </row>
    <row r="9" spans="1:4" ht="16.5" thickTop="1" thickBot="1" x14ac:dyDescent="0.3">
      <c r="A9" s="29" t="s">
        <v>148</v>
      </c>
      <c r="C9" s="96" t="s">
        <v>122</v>
      </c>
      <c r="D9" s="50" t="e">
        <f>VLOOKUP(C9,C3:D7,2,FALSE)</f>
        <v>#N/A</v>
      </c>
    </row>
    <row r="10" spans="1:4" ht="15.75" thickTop="1" x14ac:dyDescent="0.25">
      <c r="A10" s="29" t="s">
        <v>30</v>
      </c>
    </row>
    <row r="11" spans="1:4" x14ac:dyDescent="0.25">
      <c r="A11" s="29" t="s">
        <v>269</v>
      </c>
    </row>
    <row r="12" spans="1:4" x14ac:dyDescent="0.25">
      <c r="A12" s="29" t="s">
        <v>270</v>
      </c>
    </row>
    <row r="13" spans="1:4" x14ac:dyDescent="0.25">
      <c r="A13" s="29" t="s">
        <v>271</v>
      </c>
    </row>
    <row r="14" spans="1:4" x14ac:dyDescent="0.25">
      <c r="A14" s="29" t="s">
        <v>33</v>
      </c>
    </row>
    <row r="30" spans="3:4" x14ac:dyDescent="0.25">
      <c r="C30" s="39" t="s">
        <v>1</v>
      </c>
      <c r="D30" s="34" t="s">
        <v>2</v>
      </c>
    </row>
    <row r="31" spans="3:4" x14ac:dyDescent="0.25">
      <c r="C31" s="116" t="s">
        <v>4</v>
      </c>
      <c r="D31" s="117">
        <v>50</v>
      </c>
    </row>
    <row r="32" spans="3:4" x14ac:dyDescent="0.25">
      <c r="C32" s="116" t="s">
        <v>6</v>
      </c>
      <c r="D32" s="117">
        <v>20</v>
      </c>
    </row>
    <row r="33" spans="3:4" x14ac:dyDescent="0.25">
      <c r="C33" s="116" t="s">
        <v>8</v>
      </c>
      <c r="D33" s="117">
        <v>60</v>
      </c>
    </row>
    <row r="34" spans="3:4" x14ac:dyDescent="0.25">
      <c r="C34" s="116" t="s">
        <v>10</v>
      </c>
      <c r="D34" s="117">
        <v>40</v>
      </c>
    </row>
    <row r="35" spans="3:4" ht="15.75" thickBot="1" x14ac:dyDescent="0.3"/>
    <row r="36" spans="3:4" ht="16.5" thickTop="1" thickBot="1" x14ac:dyDescent="0.3">
      <c r="C36" s="96" t="s">
        <v>65</v>
      </c>
      <c r="D36" s="50" t="e">
        <f ca="1">sume(D31:D34)</f>
        <v>#NAME?</v>
      </c>
    </row>
    <row r="37" spans="3:4" ht="15.75" thickTop="1" x14ac:dyDescent="0.25"/>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heetViews>
  <sheetFormatPr defaultColWidth="8.85546875" defaultRowHeight="15" customHeight="1" x14ac:dyDescent="0.25"/>
  <cols>
    <col min="1" max="1" width="8.85546875" style="9"/>
    <col min="2" max="2" width="95.140625" style="40" customWidth="1"/>
    <col min="3" max="16384" width="8.85546875" style="40"/>
  </cols>
  <sheetData>
    <row r="1" spans="1:2" ht="60" customHeight="1" x14ac:dyDescent="0.25">
      <c r="A1" s="9" t="s">
        <v>75</v>
      </c>
    </row>
    <row r="2" spans="1:2" s="41" customFormat="1" ht="15" customHeight="1" x14ac:dyDescent="0.3">
      <c r="A2" s="9" t="s">
        <v>76</v>
      </c>
      <c r="B2" s="40"/>
    </row>
    <row r="3" spans="1:2" s="41" customFormat="1" ht="15" customHeight="1" x14ac:dyDescent="0.3">
      <c r="A3" s="9" t="s">
        <v>77</v>
      </c>
      <c r="B3" s="40"/>
    </row>
    <row r="4" spans="1:2" s="42" customFormat="1" ht="15" customHeight="1" x14ac:dyDescent="0.7">
      <c r="A4" s="9" t="s">
        <v>78</v>
      </c>
      <c r="B4" s="40"/>
    </row>
    <row r="5" spans="1:2" s="43" customFormat="1" ht="15" customHeight="1" x14ac:dyDescent="0.25">
      <c r="A5" s="9" t="s">
        <v>79</v>
      </c>
      <c r="B5" s="40"/>
    </row>
    <row r="6" spans="1:2" s="43" customFormat="1" ht="15" customHeight="1" x14ac:dyDescent="0.25">
      <c r="A6" s="44" t="s">
        <v>80</v>
      </c>
      <c r="B6" s="40"/>
    </row>
    <row r="7" spans="1:2" ht="15" customHeight="1" x14ac:dyDescent="0.25">
      <c r="A7" s="9" t="s">
        <v>81</v>
      </c>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 ref="A7" r:id="rId4" tooltip="Select to Give us feedback on this tour" xr:uid="{00000000-0004-0000-0C00-000003000000}"/>
  </hyperlinks>
  <pageMargins left="0.7" right="0.7" top="0.75" bottom="0.75" header="0.3" footer="0.3"/>
  <pageSetup orientation="portrait"/>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f83e6f8-886b-43af-82bd-c7019139331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2B1C47AD08B946A60F426AF87C5B61" ma:contentTypeVersion="17" ma:contentTypeDescription="Create a new document." ma:contentTypeScope="" ma:versionID="404ea20462402f80f4fc55dfa67f5be9">
  <xsd:schema xmlns:xsd="http://www.w3.org/2001/XMLSchema" xmlns:xs="http://www.w3.org/2001/XMLSchema" xmlns:p="http://schemas.microsoft.com/office/2006/metadata/properties" xmlns:ns1="http://schemas.microsoft.com/sharepoint/v3" xmlns:ns3="dd7c47ff-c060-483d-b183-fc753face390" xmlns:ns4="7f83e6f8-886b-43af-82bd-c70191393313" targetNamespace="http://schemas.microsoft.com/office/2006/metadata/properties" ma:root="true" ma:fieldsID="cb9166c5be9d9327f794e20268dd75b4" ns1:_="" ns3:_="" ns4:_="">
    <xsd:import namespace="http://schemas.microsoft.com/sharepoint/v3"/>
    <xsd:import namespace="dd7c47ff-c060-483d-b183-fc753face390"/>
    <xsd:import namespace="7f83e6f8-886b-43af-82bd-c70191393313"/>
    <xsd:element name="properties">
      <xsd:complexType>
        <xsd:sequence>
          <xsd:element name="documentManagement">
            <xsd:complexType>
              <xsd:all>
                <xsd:element ref="ns3:SharedWithDetails" minOccurs="0"/>
                <xsd:element ref="ns3:SharedWithUsers" minOccurs="0"/>
                <xsd:element ref="ns3:SharingHintHash"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7c47ff-c060-483d-b183-fc753face390"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83e6f8-886b-43af-82bd-c7019139331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description=""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description="" ma:internalName="MediaServiceKeyPoints" ma:readOnly="fals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520A55-C3D2-471D-86AE-A9C37CB3A0E8}">
  <ds:schemaRefs>
    <ds:schemaRef ds:uri="http://schemas.microsoft.com/sharepoint/v3/contenttype/forms"/>
  </ds:schemaRefs>
</ds:datastoreItem>
</file>

<file path=customXml/itemProps2.xml><?xml version="1.0" encoding="utf-8"?>
<ds:datastoreItem xmlns:ds="http://schemas.openxmlformats.org/officeDocument/2006/customXml" ds:itemID="{1F4928AA-877B-4C5E-8712-BDED9BCCE92D}">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7f83e6f8-886b-43af-82bd-c70191393313"/>
    <ds:schemaRef ds:uri="dd7c47ff-c060-483d-b183-fc753face390"/>
    <ds:schemaRef ds:uri="http://www.w3.org/XML/1998/namespace"/>
  </ds:schemaRefs>
</ds:datastoreItem>
</file>

<file path=customXml/itemProps3.xml><?xml version="1.0" encoding="utf-8"?>
<ds:datastoreItem xmlns:ds="http://schemas.openxmlformats.org/officeDocument/2006/customXml" ds:itemID="{E469C8CF-12E1-47F1-9335-F6DCC01B4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7c47ff-c060-483d-b183-fc753face390"/>
    <ds:schemaRef ds:uri="7f83e6f8-886b-43af-82bd-c70191393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2019-02-14T20:42:33Z</dcterms:created>
  <dcterms:modified xsi:type="dcterms:W3CDTF">2019-11-11T19:24:02Z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SetDate">
    <vt:lpwstr>2019-02-14T20:43:20.3044957Z</vt:lpwstr>
  </property>
  <property fmtid="{D5CDD505-2E9C-101B-9397-08002B2CF9AE}" pid="5" name="MSIP_Label_f42aa342-8706-4288-bd11-ebb85995028c_Name">
    <vt:lpwstr>General</vt:lpwstr>
  </property>
  <property fmtid="{D5CDD505-2E9C-101B-9397-08002B2CF9AE}" pid="6" name="MSIP_Label_f42aa342-8706-4288-bd11-ebb85995028c_ActionId">
    <vt:lpwstr>4a3bada5-a254-4fd7-858e-19decf0c0074</vt:lpwstr>
  </property>
  <property fmtid="{D5CDD505-2E9C-101B-9397-08002B2CF9AE}" pid="7" name="MSIP_Label_f42aa342-8706-4288-bd11-ebb85995028c_Extended_MSFT_Method">
    <vt:lpwstr>Automatic</vt:lpwstr>
  </property>
  <property fmtid="{D5CDD505-2E9C-101B-9397-08002B2CF9AE}" pid="8" name="Sensitivity">
    <vt:lpwstr>General</vt:lpwstr>
  </property>
  <property fmtid="{D5CDD505-2E9C-101B-9397-08002B2CF9AE}" pid="9" name="ContentTypeId">
    <vt:lpwstr>0x010100622B1C47AD08B946A60F426AF87C5B61</vt:lpwstr>
  </property>
</Properties>
</file>